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760"/>
  </bookViews>
  <sheets>
    <sheet name="новая" sheetId="2" r:id="rId1"/>
  </sheet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0" i="2" l="1"/>
  <c r="L195" i="2"/>
  <c r="B306" i="2"/>
  <c r="A306" i="2"/>
  <c r="L305" i="2"/>
  <c r="J305" i="2"/>
  <c r="I305" i="2"/>
  <c r="H305" i="2"/>
  <c r="G305" i="2"/>
  <c r="F305" i="2"/>
  <c r="B300" i="2"/>
  <c r="L299" i="2"/>
  <c r="J299" i="2"/>
  <c r="I299" i="2"/>
  <c r="H299" i="2"/>
  <c r="G299" i="2"/>
  <c r="F299" i="2"/>
  <c r="B296" i="2"/>
  <c r="L295" i="2"/>
  <c r="J295" i="2"/>
  <c r="I295" i="2"/>
  <c r="H295" i="2"/>
  <c r="G295" i="2"/>
  <c r="F295" i="2"/>
  <c r="B288" i="2"/>
  <c r="A288" i="2"/>
  <c r="L287" i="2"/>
  <c r="J287" i="2"/>
  <c r="I287" i="2"/>
  <c r="H287" i="2"/>
  <c r="G287" i="2"/>
  <c r="F287" i="2"/>
  <c r="B282" i="2"/>
  <c r="L281" i="2"/>
  <c r="J281" i="2"/>
  <c r="I281" i="2"/>
  <c r="H281" i="2"/>
  <c r="G281" i="2"/>
  <c r="F281" i="2"/>
  <c r="B275" i="2"/>
  <c r="A275" i="2"/>
  <c r="L274" i="2"/>
  <c r="J274" i="2"/>
  <c r="I274" i="2"/>
  <c r="H274" i="2"/>
  <c r="G274" i="2"/>
  <c r="F274" i="2"/>
  <c r="B269" i="2"/>
  <c r="L268" i="2"/>
  <c r="J268" i="2"/>
  <c r="I268" i="2"/>
  <c r="H268" i="2"/>
  <c r="G268" i="2"/>
  <c r="F268" i="2"/>
  <c r="B265" i="2"/>
  <c r="L264" i="2"/>
  <c r="J264" i="2"/>
  <c r="I264" i="2"/>
  <c r="H264" i="2"/>
  <c r="G264" i="2"/>
  <c r="F264" i="2"/>
  <c r="B257" i="2"/>
  <c r="A257" i="2"/>
  <c r="L256" i="2"/>
  <c r="J256" i="2"/>
  <c r="I256" i="2"/>
  <c r="H256" i="2"/>
  <c r="G256" i="2"/>
  <c r="F256" i="2"/>
  <c r="B252" i="2"/>
  <c r="L251" i="2"/>
  <c r="J251" i="2"/>
  <c r="I251" i="2"/>
  <c r="H251" i="2"/>
  <c r="G251" i="2"/>
  <c r="F251" i="2"/>
  <c r="B244" i="2"/>
  <c r="A244" i="2"/>
  <c r="L243" i="2"/>
  <c r="J243" i="2"/>
  <c r="I243" i="2"/>
  <c r="H243" i="2"/>
  <c r="G243" i="2"/>
  <c r="F243" i="2"/>
  <c r="B238" i="2"/>
  <c r="L237" i="2"/>
  <c r="J237" i="2"/>
  <c r="I237" i="2"/>
  <c r="H237" i="2"/>
  <c r="G237" i="2"/>
  <c r="F237" i="2"/>
  <c r="B234" i="2"/>
  <c r="L233" i="2"/>
  <c r="J233" i="2"/>
  <c r="I233" i="2"/>
  <c r="H233" i="2"/>
  <c r="G233" i="2"/>
  <c r="F233" i="2"/>
  <c r="B226" i="2"/>
  <c r="A226" i="2"/>
  <c r="L225" i="2"/>
  <c r="J225" i="2"/>
  <c r="I225" i="2"/>
  <c r="H225" i="2"/>
  <c r="G225" i="2"/>
  <c r="F225" i="2"/>
  <c r="B221" i="2"/>
  <c r="L220" i="2"/>
  <c r="J220" i="2"/>
  <c r="I220" i="2"/>
  <c r="H220" i="2"/>
  <c r="G220" i="2"/>
  <c r="F220" i="2"/>
  <c r="B173" i="2"/>
  <c r="B214" i="2"/>
  <c r="A214" i="2"/>
  <c r="L213" i="2"/>
  <c r="J213" i="2"/>
  <c r="I213" i="2"/>
  <c r="H213" i="2"/>
  <c r="G213" i="2"/>
  <c r="F213" i="2"/>
  <c r="B208" i="2"/>
  <c r="L207" i="2"/>
  <c r="J207" i="2"/>
  <c r="I207" i="2"/>
  <c r="H207" i="2"/>
  <c r="G207" i="2"/>
  <c r="F207" i="2"/>
  <c r="B204" i="2"/>
  <c r="L203" i="2"/>
  <c r="J203" i="2"/>
  <c r="I203" i="2"/>
  <c r="H203" i="2"/>
  <c r="G203" i="2"/>
  <c r="F203" i="2"/>
  <c r="B196" i="2"/>
  <c r="A196" i="2"/>
  <c r="J195" i="2"/>
  <c r="I195" i="2"/>
  <c r="H195" i="2"/>
  <c r="G195" i="2"/>
  <c r="F195" i="2"/>
  <c r="B191" i="2"/>
  <c r="J190" i="2"/>
  <c r="I190" i="2"/>
  <c r="H190" i="2"/>
  <c r="G190" i="2"/>
  <c r="F190" i="2"/>
  <c r="F159" i="2"/>
  <c r="G159" i="2"/>
  <c r="H159" i="2"/>
  <c r="I159" i="2"/>
  <c r="J159" i="2"/>
  <c r="L159" i="2"/>
  <c r="B183" i="2"/>
  <c r="A183" i="2"/>
  <c r="L182" i="2"/>
  <c r="J182" i="2"/>
  <c r="I182" i="2"/>
  <c r="H182" i="2"/>
  <c r="G182" i="2"/>
  <c r="F182" i="2"/>
  <c r="B177" i="2"/>
  <c r="L176" i="2"/>
  <c r="J176" i="2"/>
  <c r="I176" i="2"/>
  <c r="H176" i="2"/>
  <c r="G176" i="2"/>
  <c r="F176" i="2"/>
  <c r="L172" i="2"/>
  <c r="J172" i="2"/>
  <c r="I172" i="2"/>
  <c r="H172" i="2"/>
  <c r="G172" i="2"/>
  <c r="F172" i="2"/>
  <c r="B165" i="2"/>
  <c r="A165" i="2"/>
  <c r="L164" i="2"/>
  <c r="J164" i="2"/>
  <c r="I164" i="2"/>
  <c r="H164" i="2"/>
  <c r="G164" i="2"/>
  <c r="F164" i="2"/>
  <c r="B160" i="2"/>
  <c r="G152" i="2"/>
  <c r="H152" i="2"/>
  <c r="I152" i="2"/>
  <c r="J152" i="2"/>
  <c r="L152" i="2"/>
  <c r="F152" i="2"/>
  <c r="G134" i="2"/>
  <c r="H134" i="2"/>
  <c r="I134" i="2"/>
  <c r="J134" i="2"/>
  <c r="L134" i="2"/>
  <c r="F134" i="2"/>
  <c r="B153" i="2"/>
  <c r="A153" i="2"/>
  <c r="B147" i="2"/>
  <c r="L146" i="2"/>
  <c r="J146" i="2"/>
  <c r="I146" i="2"/>
  <c r="H146" i="2"/>
  <c r="G146" i="2"/>
  <c r="F146" i="2"/>
  <c r="B143" i="2"/>
  <c r="L142" i="2"/>
  <c r="J142" i="2"/>
  <c r="I142" i="2"/>
  <c r="H142" i="2"/>
  <c r="G142" i="2"/>
  <c r="F142" i="2"/>
  <c r="B135" i="2"/>
  <c r="A135" i="2"/>
  <c r="B130" i="2"/>
  <c r="L129" i="2"/>
  <c r="J129" i="2"/>
  <c r="I129" i="2"/>
  <c r="H129" i="2"/>
  <c r="G129" i="2"/>
  <c r="F129" i="2"/>
  <c r="G121" i="2"/>
  <c r="H121" i="2"/>
  <c r="I121" i="2"/>
  <c r="J121" i="2"/>
  <c r="L121" i="2"/>
  <c r="F121" i="2"/>
  <c r="G103" i="2"/>
  <c r="H103" i="2"/>
  <c r="I103" i="2"/>
  <c r="J103" i="2"/>
  <c r="L103" i="2"/>
  <c r="F103" i="2"/>
  <c r="G92" i="2"/>
  <c r="H92" i="2"/>
  <c r="I92" i="2"/>
  <c r="J92" i="2"/>
  <c r="L92" i="2"/>
  <c r="F92" i="2"/>
  <c r="B116" i="2"/>
  <c r="B112" i="2"/>
  <c r="B104" i="2"/>
  <c r="B100" i="2"/>
  <c r="B122" i="2"/>
  <c r="A122" i="2"/>
  <c r="L115" i="2"/>
  <c r="J115" i="2"/>
  <c r="I115" i="2"/>
  <c r="H115" i="2"/>
  <c r="G115" i="2"/>
  <c r="F115" i="2"/>
  <c r="L111" i="2"/>
  <c r="J111" i="2"/>
  <c r="I111" i="2"/>
  <c r="H111" i="2"/>
  <c r="G111" i="2"/>
  <c r="F111" i="2"/>
  <c r="A104" i="2"/>
  <c r="L99" i="2"/>
  <c r="J99" i="2"/>
  <c r="I99" i="2"/>
  <c r="H99" i="2"/>
  <c r="G99" i="2"/>
  <c r="F99" i="2"/>
  <c r="G56" i="2"/>
  <c r="H56" i="2"/>
  <c r="I56" i="2"/>
  <c r="J56" i="2"/>
  <c r="L56" i="2"/>
  <c r="F56" i="2"/>
  <c r="G61" i="2"/>
  <c r="H61" i="2"/>
  <c r="I61" i="2"/>
  <c r="J61" i="2"/>
  <c r="L61" i="2"/>
  <c r="F61" i="2"/>
  <c r="G33" i="2"/>
  <c r="H33" i="2"/>
  <c r="I33" i="2"/>
  <c r="J33" i="2"/>
  <c r="K33" i="2"/>
  <c r="L33" i="2"/>
  <c r="F33" i="2"/>
  <c r="B93" i="2"/>
  <c r="A93" i="2"/>
  <c r="L87" i="2"/>
  <c r="J87" i="2"/>
  <c r="I87" i="2"/>
  <c r="H87" i="2"/>
  <c r="G87" i="2"/>
  <c r="F87" i="2"/>
  <c r="L83" i="2"/>
  <c r="J83" i="2"/>
  <c r="I83" i="2"/>
  <c r="H83" i="2"/>
  <c r="G83" i="2"/>
  <c r="F83" i="2"/>
  <c r="B76" i="2"/>
  <c r="A76" i="2"/>
  <c r="L75" i="2"/>
  <c r="J75" i="2"/>
  <c r="I75" i="2"/>
  <c r="H75" i="2"/>
  <c r="G75" i="2"/>
  <c r="F75" i="2"/>
  <c r="L69" i="2"/>
  <c r="J69" i="2"/>
  <c r="I69" i="2"/>
  <c r="H69" i="2"/>
  <c r="G69" i="2"/>
  <c r="F69" i="2"/>
  <c r="A17" i="2"/>
  <c r="A34" i="2"/>
  <c r="A46" i="2"/>
  <c r="B62" i="2"/>
  <c r="A62" i="2"/>
  <c r="L53" i="2"/>
  <c r="J53" i="2"/>
  <c r="I53" i="2"/>
  <c r="H53" i="2"/>
  <c r="G53" i="2"/>
  <c r="F53" i="2"/>
  <c r="B46" i="2"/>
  <c r="L45" i="2"/>
  <c r="J45" i="2"/>
  <c r="I45" i="2"/>
  <c r="H45" i="2"/>
  <c r="G45" i="2"/>
  <c r="F45" i="2"/>
  <c r="L40" i="2"/>
  <c r="J40" i="2"/>
  <c r="I40" i="2"/>
  <c r="H40" i="2"/>
  <c r="G40" i="2"/>
  <c r="F40" i="2"/>
  <c r="G28" i="2"/>
  <c r="H28" i="2"/>
  <c r="I28" i="2"/>
  <c r="J28" i="2"/>
  <c r="L28" i="2"/>
  <c r="F28" i="2"/>
  <c r="G16" i="2"/>
  <c r="H16" i="2"/>
  <c r="I16" i="2"/>
  <c r="J16" i="2"/>
  <c r="L16" i="2"/>
  <c r="F16" i="2"/>
  <c r="B34" i="2"/>
  <c r="L24" i="2"/>
  <c r="J24" i="2"/>
  <c r="I24" i="2"/>
  <c r="H24" i="2"/>
  <c r="G24" i="2"/>
  <c r="F24" i="2"/>
  <c r="B17" i="2"/>
  <c r="L10" i="2"/>
  <c r="J10" i="2"/>
  <c r="I10" i="2"/>
  <c r="H10" i="2"/>
  <c r="G10" i="2"/>
  <c r="F10" i="2"/>
  <c r="L306" i="2" l="1"/>
  <c r="L214" i="2"/>
  <c r="L183" i="2"/>
  <c r="L244" i="2"/>
  <c r="G275" i="2"/>
  <c r="L275" i="2"/>
  <c r="F306" i="2"/>
  <c r="J306" i="2"/>
  <c r="I306" i="2"/>
  <c r="G306" i="2"/>
  <c r="H306" i="2"/>
  <c r="F275" i="2"/>
  <c r="J275" i="2"/>
  <c r="I275" i="2"/>
  <c r="H275" i="2"/>
  <c r="J244" i="2"/>
  <c r="H244" i="2"/>
  <c r="I244" i="2"/>
  <c r="G244" i="2"/>
  <c r="F244" i="2"/>
  <c r="G214" i="2"/>
  <c r="F214" i="2"/>
  <c r="J214" i="2"/>
  <c r="I214" i="2"/>
  <c r="H214" i="2"/>
  <c r="G183" i="2"/>
  <c r="L153" i="2"/>
  <c r="I183" i="2"/>
  <c r="H183" i="2"/>
  <c r="F183" i="2"/>
  <c r="J183" i="2"/>
  <c r="F153" i="2"/>
  <c r="J153" i="2"/>
  <c r="H153" i="2"/>
  <c r="G153" i="2"/>
  <c r="I153" i="2"/>
  <c r="G122" i="2"/>
  <c r="L122" i="2"/>
  <c r="H122" i="2"/>
  <c r="I122" i="2"/>
  <c r="F122" i="2"/>
  <c r="J122" i="2"/>
  <c r="G93" i="2"/>
  <c r="L93" i="2"/>
  <c r="J34" i="2"/>
  <c r="F93" i="2"/>
  <c r="J93" i="2"/>
  <c r="H93" i="2"/>
  <c r="L62" i="2"/>
  <c r="I93" i="2"/>
  <c r="I34" i="2"/>
  <c r="F34" i="2"/>
  <c r="I62" i="2"/>
  <c r="F62" i="2"/>
  <c r="J62" i="2"/>
  <c r="G62" i="2"/>
  <c r="H62" i="2"/>
  <c r="G34" i="2"/>
  <c r="L34" i="2"/>
  <c r="H34" i="2"/>
</calcChain>
</file>

<file path=xl/sharedStrings.xml><?xml version="1.0" encoding="utf-8"?>
<sst xmlns="http://schemas.openxmlformats.org/spreadsheetml/2006/main" count="701" uniqueCount="112">
  <si>
    <t>№ рецептуры</t>
  </si>
  <si>
    <t xml:space="preserve">каша пшенная </t>
  </si>
  <si>
    <t>чай с молоком</t>
  </si>
  <si>
    <t>хлеб пшеничный</t>
  </si>
  <si>
    <t>хлеб ржаной</t>
  </si>
  <si>
    <t>итого</t>
  </si>
  <si>
    <t>чай с сахаром</t>
  </si>
  <si>
    <t>суп вермишелевый с мясом</t>
  </si>
  <si>
    <t>щи с мясом</t>
  </si>
  <si>
    <t>рис отварной</t>
  </si>
  <si>
    <t>каша гречневая</t>
  </si>
  <si>
    <t>гуляш из говядины</t>
  </si>
  <si>
    <t>хлеб пшеничый</t>
  </si>
  <si>
    <t>печенье</t>
  </si>
  <si>
    <t>капуста тушенная с говядиной</t>
  </si>
  <si>
    <t>каша ячневая</t>
  </si>
  <si>
    <t>каша рисовая</t>
  </si>
  <si>
    <t>чай с лимоном</t>
  </si>
  <si>
    <t>творог со сметаной</t>
  </si>
  <si>
    <t>компот из сухофруктов</t>
  </si>
  <si>
    <t>кисель плодово-ягодный</t>
  </si>
  <si>
    <t>отварной картофель</t>
  </si>
  <si>
    <t>баранка</t>
  </si>
  <si>
    <t>плов</t>
  </si>
  <si>
    <t>какао с молоком</t>
  </si>
  <si>
    <t>суп картофельный с перловкой</t>
  </si>
  <si>
    <t>тефтели</t>
  </si>
  <si>
    <t>макароны отварные</t>
  </si>
  <si>
    <t>сок яблочный</t>
  </si>
  <si>
    <t>булочки</t>
  </si>
  <si>
    <t>сухари</t>
  </si>
  <si>
    <t>каша овсяная</t>
  </si>
  <si>
    <t>борщ с мясом</t>
  </si>
  <si>
    <t>компот с шиповником</t>
  </si>
  <si>
    <t>пряник</t>
  </si>
  <si>
    <t>запеканка овощная</t>
  </si>
  <si>
    <t>суп молочный</t>
  </si>
  <si>
    <t>йогурт питьевой</t>
  </si>
  <si>
    <t>вафли</t>
  </si>
  <si>
    <t>гороховый суп с мясом</t>
  </si>
  <si>
    <t>йогурт</t>
  </si>
  <si>
    <t>сыр</t>
  </si>
  <si>
    <t>каша манная с маслом</t>
  </si>
  <si>
    <t xml:space="preserve"> чай цикорий</t>
  </si>
  <si>
    <t>огурцы свежие</t>
  </si>
  <si>
    <t>яблоки свежие</t>
  </si>
  <si>
    <t>груши свежие</t>
  </si>
  <si>
    <t>рыбные котлеты</t>
  </si>
  <si>
    <t>мини рулетики</t>
  </si>
  <si>
    <t>помидоры свежие</t>
  </si>
  <si>
    <t>банан свежий</t>
  </si>
  <si>
    <t>Морковь свежая с раст маслом</t>
  </si>
  <si>
    <t>Яйцо вареное</t>
  </si>
  <si>
    <t>Суп с дом лапшой</t>
  </si>
  <si>
    <t>апельсин свежий</t>
  </si>
  <si>
    <t xml:space="preserve">Сыр </t>
  </si>
  <si>
    <t>чай каркадэ</t>
  </si>
  <si>
    <t>омлет</t>
  </si>
  <si>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</si>
  <si>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</si>
  <si>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</si>
  <si>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</si>
  <si>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</si>
  <si>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</si>
  <si>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</si>
  <si>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</si>
  <si>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</si>
  <si>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</si>
  <si>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</si>
  <si>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</si>
  <si>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</si>
  <si>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</si>
  <si>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</si>
  <si>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</si>
  <si>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</si>
  <si>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</si>
  <si>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</si>
  <si>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</si>
  <si>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Цена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</si>
  <si>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</si>
  <si>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</si>
  <si>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</si>
  <si>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</si>
  <si>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</si>
  <si>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</si>
  <si>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</si>
  <si>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</si>
  <si>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</si>
  <si>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</si>
  <si>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</si>
  <si>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</si>
  <si>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</si>
  <si>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Горячий завтрак</t>
  </si>
  <si>
    <t>котлета рыбная</t>
  </si>
  <si>
    <t>Напиток</t>
  </si>
  <si>
    <t>Фрукты</t>
  </si>
  <si>
    <t>Полдник</t>
  </si>
  <si>
    <t>Ужин</t>
  </si>
  <si>
    <t>горю напиток</t>
  </si>
  <si>
    <t>горю блюдо</t>
  </si>
  <si>
    <t>сладкое</t>
  </si>
  <si>
    <t>Директор</t>
  </si>
  <si>
    <t>Ниндакова З.У.</t>
  </si>
  <si>
    <t>ГБОУ "ССШИ СОО"</t>
  </si>
  <si>
    <t>гор. Блюдо</t>
  </si>
  <si>
    <t>гор. напиток</t>
  </si>
  <si>
    <t>запеканка картофельная с мясом и маслом</t>
  </si>
  <si>
    <t>фруукты</t>
  </si>
  <si>
    <t>каша пшенная с маслом</t>
  </si>
  <si>
    <t>фрукты</t>
  </si>
  <si>
    <t>гор. блдюдо</t>
  </si>
  <si>
    <t>7-11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</si>
</sst>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rgb="FF000000"/>
      <name val="Calibri"/>
      <charset val="204"/>
    </font>
    <font>
      <i/>
      <sz val="10"/>
      <color theme="1"/>
      <name val="Arial"/>
      <family val="2"/>
      <charset val="204"/>
    </font>
    <font>
      <i/>
      <sz val="11"/>
      <color rgb="FF000000"/>
      <name val="Calibri"/>
      <family val="2"/>
      <charset val="204"/>
    </font>
    <font>
      <b/>
      <i/>
      <sz val="11"/>
      <color rgb="FF000000"/>
      <name val="Calibri"/>
      <family val="2"/>
      <charset val="204"/>
    </font>
    <font>
      <sz val="10"/>
      <color theme="1"/>
      <name val="Cambria"/>
      <family val="1"/>
      <charset val="204"/>
    </font>
    <font>
      <b/>
      <sz val="14"/>
      <color rgb="FF4C4C4C"/>
      <name val="Cambria"/>
      <family val="1"/>
      <charset val="204"/>
    </font>
    <font>
      <sz val="10"/>
      <color rgb="FF2D2D2D"/>
      <name val="Cambria"/>
      <family val="1"/>
      <charset val="204"/>
    </font>
    <font>
      <sz val="10"/>
      <color rgb="FF4C4C4C"/>
      <name val="Cambria"/>
      <family val="1"/>
      <charset val="204"/>
    </font>
    <font>
      <i/>
      <sz val="8"/>
      <color theme="1"/>
      <name val="Cambria"/>
      <family val="1"/>
      <charset val="204"/>
    </font>
    <font>
      <b/>
      <sz val="8"/>
      <color theme="1"/>
      <name val="Cambria"/>
      <family val="1"/>
      <charset val="204"/>
    </font>
    <font>
      <b/>
      <sz val="8"/>
      <color rgb="FF2D2D2D"/>
      <name val="Cambria"/>
      <family val="1"/>
      <charset val="204"/>
    </font>
    <font>
      <b/>
      <sz val="10"/>
      <color rgb="FF2D2D2D"/>
      <name val="Cambria"/>
      <family val="1"/>
      <charset val="204"/>
    </font>
    <font>
      <sz val="9"/>
      <color rgb="FF000000"/>
      <name val="Cambria"/>
      <family val="1"/>
      <charset val="204"/>
    </font>
    <font>
      <sz val="11"/>
      <color rgb="FF000000"/>
      <name val="Cambria"/>
      <family val="1"/>
      <charset val="204"/>
    </font>
    <font>
      <i/>
      <sz val="10"/>
      <color theme="1"/>
      <name val="Cambria"/>
      <family val="1"/>
      <charset val="204"/>
    </font>
    <font>
      <b/>
      <i/>
      <sz val="10"/>
      <color theme="1"/>
      <name val="Cambria"/>
      <family val="1"/>
      <charset val="204"/>
    </font>
    <font>
      <sz val="10"/>
      <color rgb="FF000000"/>
      <name val="Cambria"/>
      <family val="1"/>
      <charset val="204"/>
    </font>
    <font>
      <b/>
      <i/>
      <sz val="9"/>
      <color rgb="FF000000"/>
      <name val="Cambria"/>
      <family val="1"/>
      <charset val="204"/>
    </font>
    <font>
      <b/>
      <i/>
      <sz val="11"/>
      <color rgb="FF000000"/>
      <name val="Cambria"/>
      <family val="1"/>
      <charset val="204"/>
    </font>
    <font>
      <b/>
      <sz val="10"/>
      <color theme="1"/>
      <name val="Cambria"/>
      <family val="1"/>
      <charset val="204"/>
    </font>
    <font>
      <b/>
      <i/>
      <sz val="10"/>
      <color rgb="FF000000"/>
      <name val="Cambria"/>
      <family val="1"/>
      <charset val="204"/>
    </font>
    <font>
      <sz val="9"/>
      <color theme="1"/>
      <name val="Cambria"/>
      <family val="1"/>
      <charset val="204"/>
    </font>
    <font>
      <b/>
      <sz val="9"/>
      <color rgb="FF2D2D2D"/>
      <name val="Cambria"/>
      <family val="1"/>
      <charset val="204"/>
    </font>
    <font>
      <b/>
      <i/>
      <sz val="9"/>
      <color theme="1"/>
      <name val="Cambria"/>
      <family val="1"/>
      <charset val="204"/>
    </font>
    <font>
      <b/>
      <sz val="9"/>
      <color theme="1"/>
      <name val="Cambria"/>
      <family val="1"/>
      <charset val="204"/>
    </font>
  </fonts>
  <fills count="2">
    <fill>
      <patternFill patternType="none"/>
    </fill>
    <fill>
      <patternFill patternType="gray125"/>
    </fill>
  </fills>
  <borders count="6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indexed="64"/>
      </right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thin">
        <color rgb="FF000000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rgb="FF000000"/>
      </bottom>
      <diagonal/>
    </border>
    <border>
      <left/>
      <right style="thin">
        <color rgb="FF000000"/>
      </right>
      <top style="medium">
        <color indexed="64"/>
      </top>
      <bottom style="medium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rgb="FF000000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</borders>
  <cellStyleXfs count="1">
    <xf numFmtId="0" fontId="0" fillId="0" borderId="0"/>
  </cellStyleXfs>
  <cellXfs count="148">
    <xf numFmtId="0" fontId="0" fillId="0" borderId="0" xfId="0"/>
    <xf numFmtId="0" fontId="2" fillId="0" borderId="0" xfId="0" applyFont="1"/>
    <xf numFmtId="0" fontId="1" fillId="0" borderId="0" xfId="0" applyFont="1" applyAlignment="1">
      <alignment horizontal="center" vertical="top" wrapText="1"/>
    </xf>
    <xf numFmtId="0" fontId="3" fillId="0" borderId="0" xfId="0" applyFont="1"/>
    <xf numFmtId="0" fontId="4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horizontal="center" vertical="top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1" fillId="0" borderId="9" xfId="0" applyFont="1" applyBorder="1" applyAlignment="1">
      <alignment vertical="center" wrapText="1"/>
    </xf>
    <xf numFmtId="0" fontId="10" fillId="0" borderId="9" xfId="0" applyFont="1" applyBorder="1" applyAlignment="1">
      <alignment horizontal="left" vertical="center" wrapText="1"/>
    </xf>
    <xf numFmtId="0" fontId="10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4" fillId="0" borderId="21" xfId="0" applyFont="1" applyBorder="1"/>
    <xf numFmtId="0" fontId="12" fillId="0" borderId="23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7" xfId="0" applyFont="1" applyBorder="1"/>
    <xf numFmtId="0" fontId="12" fillId="0" borderId="6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14" fillId="0" borderId="25" xfId="0" applyFont="1" applyBorder="1" applyAlignment="1">
      <alignment horizontal="center"/>
    </xf>
    <xf numFmtId="0" fontId="14" fillId="0" borderId="26" xfId="0" applyFont="1" applyBorder="1" applyAlignment="1">
      <alignment horizontal="center"/>
    </xf>
    <xf numFmtId="0" fontId="15" fillId="0" borderId="28" xfId="0" applyFont="1" applyBorder="1" applyProtection="1">
      <protection locked="0"/>
    </xf>
    <xf numFmtId="0" fontId="15" fillId="0" borderId="28" xfId="0" applyFont="1" applyBorder="1" applyAlignment="1">
      <alignment horizontal="left" vertical="top" wrapText="1"/>
    </xf>
    <xf numFmtId="0" fontId="15" fillId="0" borderId="28" xfId="0" applyFont="1" applyBorder="1" applyAlignment="1">
      <alignment horizontal="center" vertical="top" wrapText="1"/>
    </xf>
    <xf numFmtId="0" fontId="15" fillId="0" borderId="29" xfId="0" applyFont="1" applyBorder="1" applyAlignment="1">
      <alignment horizontal="center" vertical="center" wrapText="1"/>
    </xf>
    <xf numFmtId="0" fontId="16" fillId="0" borderId="22" xfId="0" applyFont="1" applyBorder="1" applyAlignment="1">
      <alignment vertical="center"/>
    </xf>
    <xf numFmtId="0" fontId="13" fillId="0" borderId="3" xfId="0" applyFont="1" applyBorder="1" applyAlignment="1">
      <alignment horizontal="center" vertical="center"/>
    </xf>
    <xf numFmtId="0" fontId="16" fillId="0" borderId="3" xfId="0" applyFont="1" applyBorder="1" applyAlignment="1">
      <alignment vertical="center"/>
    </xf>
    <xf numFmtId="0" fontId="4" fillId="0" borderId="13" xfId="0" applyFont="1" applyBorder="1" applyAlignment="1">
      <alignment horizontal="center" vertical="center" wrapText="1"/>
    </xf>
    <xf numFmtId="0" fontId="16" fillId="0" borderId="0" xfId="0" applyFont="1" applyAlignment="1">
      <alignment vertical="center"/>
    </xf>
    <xf numFmtId="0" fontId="14" fillId="0" borderId="7" xfId="0" applyFont="1" applyBorder="1" applyProtection="1">
      <protection locked="0"/>
    </xf>
    <xf numFmtId="0" fontId="15" fillId="0" borderId="28" xfId="0" applyFont="1" applyBorder="1" applyAlignment="1">
      <alignment vertical="top" wrapText="1"/>
    </xf>
    <xf numFmtId="0" fontId="4" fillId="0" borderId="20" xfId="0" applyFont="1" applyBorder="1" applyAlignment="1">
      <alignment horizontal="center"/>
    </xf>
    <xf numFmtId="0" fontId="4" fillId="0" borderId="44" xfId="0" applyFont="1" applyBorder="1" applyAlignment="1" applyProtection="1">
      <alignment horizontal="center" vertical="center" wrapText="1"/>
      <protection locked="0"/>
    </xf>
    <xf numFmtId="0" fontId="15" fillId="0" borderId="25" xfId="0" applyFont="1" applyBorder="1" applyAlignment="1">
      <alignment horizontal="center"/>
    </xf>
    <xf numFmtId="0" fontId="15" fillId="0" borderId="26" xfId="0" applyFont="1" applyBorder="1" applyAlignment="1">
      <alignment horizontal="center"/>
    </xf>
    <xf numFmtId="0" fontId="4" fillId="0" borderId="34" xfId="0" applyFont="1" applyBorder="1"/>
    <xf numFmtId="0" fontId="14" fillId="0" borderId="14" xfId="0" applyFont="1" applyBorder="1" applyProtection="1">
      <protection locked="0"/>
    </xf>
    <xf numFmtId="0" fontId="4" fillId="0" borderId="15" xfId="0" applyFont="1" applyBorder="1" applyAlignment="1">
      <alignment horizontal="center" vertical="center" wrapText="1"/>
    </xf>
    <xf numFmtId="0" fontId="4" fillId="0" borderId="12" xfId="0" applyFont="1" applyBorder="1" applyAlignment="1">
      <alignment vertical="top" wrapText="1"/>
    </xf>
    <xf numFmtId="0" fontId="4" fillId="0" borderId="12" xfId="0" applyFont="1" applyBorder="1" applyAlignment="1">
      <alignment horizontal="center" vertical="top" wrapText="1"/>
    </xf>
    <xf numFmtId="0" fontId="15" fillId="0" borderId="37" xfId="0" applyFont="1" applyBorder="1" applyProtection="1">
      <protection locked="0"/>
    </xf>
    <xf numFmtId="0" fontId="4" fillId="0" borderId="7" xfId="0" applyFont="1" applyBorder="1" applyProtection="1">
      <protection locked="0"/>
    </xf>
    <xf numFmtId="0" fontId="18" fillId="0" borderId="41" xfId="0" applyFont="1" applyBorder="1" applyAlignment="1">
      <alignment horizontal="center" vertical="center"/>
    </xf>
    <xf numFmtId="0" fontId="18" fillId="0" borderId="40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4" fillId="0" borderId="14" xfId="0" applyFont="1" applyBorder="1" applyProtection="1">
      <protection locked="0"/>
    </xf>
    <xf numFmtId="0" fontId="12" fillId="0" borderId="3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4" fillId="0" borderId="44" xfId="0" applyFont="1" applyBorder="1" applyAlignment="1">
      <alignment horizontal="center" vertical="center" wrapText="1"/>
    </xf>
    <xf numFmtId="0" fontId="4" fillId="0" borderId="38" xfId="0" applyFont="1" applyBorder="1" applyAlignment="1">
      <alignment horizontal="center"/>
    </xf>
    <xf numFmtId="0" fontId="4" fillId="0" borderId="39" xfId="0" applyFont="1" applyBorder="1" applyAlignment="1">
      <alignment horizontal="center"/>
    </xf>
    <xf numFmtId="0" fontId="4" fillId="0" borderId="39" xfId="0" applyFont="1" applyBorder="1" applyAlignment="1">
      <alignment horizontal="left" vertical="top" wrapText="1"/>
    </xf>
    <xf numFmtId="0" fontId="19" fillId="0" borderId="39" xfId="0" applyFont="1" applyBorder="1" applyAlignment="1">
      <alignment horizontal="center" vertical="top" wrapText="1"/>
    </xf>
    <xf numFmtId="0" fontId="19" fillId="0" borderId="39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/>
    </xf>
    <xf numFmtId="0" fontId="16" fillId="0" borderId="6" xfId="0" applyFont="1" applyBorder="1" applyAlignment="1">
      <alignment vertical="center"/>
    </xf>
    <xf numFmtId="0" fontId="4" fillId="0" borderId="20" xfId="0" applyFont="1" applyBorder="1"/>
    <xf numFmtId="0" fontId="16" fillId="0" borderId="22" xfId="0" applyFont="1" applyBorder="1" applyAlignment="1">
      <alignment horizontal="left" vertical="center"/>
    </xf>
    <xf numFmtId="0" fontId="4" fillId="0" borderId="11" xfId="0" applyFont="1" applyBorder="1"/>
    <xf numFmtId="0" fontId="16" fillId="0" borderId="3" xfId="0" applyFont="1" applyBorder="1" applyAlignment="1">
      <alignment horizontal="left" vertical="center"/>
    </xf>
    <xf numFmtId="0" fontId="14" fillId="0" borderId="27" xfId="0" applyFont="1" applyBorder="1"/>
    <xf numFmtId="0" fontId="4" fillId="0" borderId="20" xfId="0" applyFont="1" applyBorder="1" applyAlignment="1">
      <alignment wrapText="1"/>
    </xf>
    <xf numFmtId="0" fontId="15" fillId="0" borderId="27" xfId="0" applyFont="1" applyBorder="1"/>
    <xf numFmtId="0" fontId="4" fillId="0" borderId="33" xfId="0" applyFont="1" applyBorder="1"/>
    <xf numFmtId="0" fontId="4" fillId="0" borderId="16" xfId="0" applyFont="1" applyBorder="1"/>
    <xf numFmtId="0" fontId="15" fillId="0" borderId="36" xfId="0" applyFont="1" applyBorder="1"/>
    <xf numFmtId="0" fontId="20" fillId="0" borderId="40" xfId="0" applyFont="1" applyBorder="1" applyAlignment="1">
      <alignment horizontal="left" vertical="center"/>
    </xf>
    <xf numFmtId="0" fontId="16" fillId="0" borderId="3" xfId="0" applyFont="1" applyBorder="1" applyAlignment="1">
      <alignment vertical="center" wrapText="1"/>
    </xf>
    <xf numFmtId="0" fontId="4" fillId="0" borderId="48" xfId="0" applyFont="1" applyBorder="1"/>
    <xf numFmtId="0" fontId="15" fillId="0" borderId="24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5" fillId="0" borderId="11" xfId="0" applyFont="1" applyBorder="1"/>
    <xf numFmtId="0" fontId="15" fillId="0" borderId="14" xfId="0" applyFont="1" applyBorder="1" applyProtection="1">
      <protection locked="0"/>
    </xf>
    <xf numFmtId="0" fontId="20" fillId="0" borderId="2" xfId="0" applyFont="1" applyBorder="1" applyAlignment="1">
      <alignment horizontal="left" vertical="center"/>
    </xf>
    <xf numFmtId="0" fontId="18" fillId="0" borderId="1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20" fillId="0" borderId="2" xfId="0" applyFont="1" applyBorder="1" applyAlignment="1">
      <alignment vertical="center"/>
    </xf>
    <xf numFmtId="0" fontId="15" fillId="0" borderId="27" xfId="0" applyFont="1" applyBorder="1" applyProtection="1">
      <protection locked="0"/>
    </xf>
    <xf numFmtId="0" fontId="15" fillId="0" borderId="27" xfId="0" applyFont="1" applyBorder="1" applyAlignment="1">
      <alignment horizontal="left" vertical="top" wrapText="1"/>
    </xf>
    <xf numFmtId="0" fontId="15" fillId="0" borderId="27" xfId="0" applyFont="1" applyBorder="1" applyAlignment="1">
      <alignment horizontal="center" vertical="top" wrapText="1"/>
    </xf>
    <xf numFmtId="0" fontId="15" fillId="0" borderId="57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4" fillId="0" borderId="27" xfId="0" applyFont="1" applyBorder="1"/>
    <xf numFmtId="0" fontId="4" fillId="0" borderId="28" xfId="0" applyFont="1" applyBorder="1"/>
    <xf numFmtId="0" fontId="16" fillId="0" borderId="40" xfId="0" applyFont="1" applyBorder="1" applyAlignment="1">
      <alignment horizontal="left" vertical="center"/>
    </xf>
    <xf numFmtId="0" fontId="13" fillId="0" borderId="41" xfId="0" applyFont="1" applyBorder="1" applyAlignment="1">
      <alignment horizontal="center" vertical="center"/>
    </xf>
    <xf numFmtId="0" fontId="4" fillId="0" borderId="29" xfId="0" applyFont="1" applyBorder="1" applyAlignment="1" applyProtection="1">
      <alignment horizontal="center" vertical="center" wrapText="1"/>
      <protection locked="0"/>
    </xf>
    <xf numFmtId="0" fontId="4" fillId="0" borderId="52" xfId="0" applyFont="1" applyBorder="1" applyAlignment="1">
      <alignment horizontal="center"/>
    </xf>
    <xf numFmtId="0" fontId="4" fillId="0" borderId="53" xfId="0" applyFont="1" applyBorder="1" applyAlignment="1">
      <alignment horizontal="center"/>
    </xf>
    <xf numFmtId="0" fontId="19" fillId="0" borderId="53" xfId="0" applyFont="1" applyBorder="1" applyAlignment="1">
      <alignment horizontal="center" vertical="top" wrapText="1"/>
    </xf>
    <xf numFmtId="0" fontId="19" fillId="0" borderId="55" xfId="0" applyFont="1" applyBorder="1" applyAlignment="1">
      <alignment horizontal="center" vertical="center" wrapText="1"/>
    </xf>
    <xf numFmtId="0" fontId="4" fillId="0" borderId="51" xfId="0" applyFont="1" applyBorder="1" applyAlignment="1">
      <alignment horizontal="left" vertical="top" wrapText="1"/>
    </xf>
    <xf numFmtId="0" fontId="19" fillId="0" borderId="53" xfId="0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4" fillId="0" borderId="0" xfId="0" applyFont="1" applyAlignment="1" applyProtection="1">
      <alignment horizontal="left"/>
      <protection locked="0"/>
    </xf>
    <xf numFmtId="0" fontId="23" fillId="0" borderId="32" xfId="0" applyFont="1" applyBorder="1" applyAlignment="1">
      <alignment vertical="center" wrapText="1"/>
    </xf>
    <xf numFmtId="0" fontId="24" fillId="0" borderId="54" xfId="0" applyFont="1" applyBorder="1" applyAlignment="1">
      <alignment vertical="center" wrapText="1"/>
    </xf>
    <xf numFmtId="0" fontId="21" fillId="0" borderId="30" xfId="0" applyFont="1" applyBorder="1" applyAlignment="1">
      <alignment vertical="center" wrapText="1"/>
    </xf>
    <xf numFmtId="0" fontId="21" fillId="0" borderId="31" xfId="0" applyFont="1" applyBorder="1" applyAlignment="1" applyProtection="1">
      <alignment vertical="center" wrapText="1"/>
      <protection locked="0"/>
    </xf>
    <xf numFmtId="0" fontId="21" fillId="0" borderId="0" xfId="0" applyFont="1" applyAlignment="1">
      <alignment vertical="center"/>
    </xf>
    <xf numFmtId="0" fontId="22" fillId="0" borderId="9" xfId="0" applyFont="1" applyBorder="1" applyAlignment="1">
      <alignment vertical="center" wrapText="1"/>
    </xf>
    <xf numFmtId="0" fontId="21" fillId="0" borderId="30" xfId="0" applyFont="1" applyBorder="1" applyAlignment="1" applyProtection="1">
      <alignment vertical="center" wrapText="1"/>
      <protection locked="0"/>
    </xf>
    <xf numFmtId="0" fontId="21" fillId="0" borderId="31" xfId="0" applyFont="1" applyBorder="1" applyAlignment="1">
      <alignment vertical="center" wrapText="1"/>
    </xf>
    <xf numFmtId="0" fontId="21" fillId="0" borderId="45" xfId="0" applyFont="1" applyBorder="1" applyAlignment="1">
      <alignment vertical="center" wrapText="1"/>
    </xf>
    <xf numFmtId="0" fontId="21" fillId="0" borderId="46" xfId="0" applyFont="1" applyBorder="1" applyAlignment="1">
      <alignment vertical="center" wrapText="1"/>
    </xf>
    <xf numFmtId="0" fontId="17" fillId="0" borderId="50" xfId="0" applyFont="1" applyBorder="1" applyAlignment="1">
      <alignment vertical="center"/>
    </xf>
    <xf numFmtId="0" fontId="24" fillId="0" borderId="49" xfId="0" applyFont="1" applyBorder="1" applyAlignment="1">
      <alignment vertical="center" wrapText="1"/>
    </xf>
    <xf numFmtId="0" fontId="21" fillId="0" borderId="32" xfId="0" applyFont="1" applyBorder="1" applyAlignment="1" applyProtection="1">
      <alignment vertical="center" wrapText="1"/>
      <protection locked="0"/>
    </xf>
    <xf numFmtId="0" fontId="23" fillId="0" borderId="58" xfId="0" applyFont="1" applyBorder="1" applyAlignment="1">
      <alignment vertical="center" wrapText="1"/>
    </xf>
    <xf numFmtId="0" fontId="17" fillId="0" borderId="47" xfId="0" applyFont="1" applyBorder="1" applyAlignment="1">
      <alignment vertical="center"/>
    </xf>
    <xf numFmtId="0" fontId="24" fillId="0" borderId="39" xfId="0" applyFont="1" applyBorder="1" applyAlignment="1">
      <alignment vertical="center" wrapText="1"/>
    </xf>
    <xf numFmtId="0" fontId="4" fillId="0" borderId="0" xfId="0" applyFont="1" applyAlignment="1" applyProtection="1">
      <alignment horizontal="left" wrapText="1"/>
      <protection locked="0"/>
    </xf>
    <xf numFmtId="1" fontId="4" fillId="0" borderId="0" xfId="0" applyNumberFormat="1" applyFont="1" applyAlignment="1" applyProtection="1">
      <alignment horizontal="center"/>
      <protection locked="0"/>
    </xf>
    <xf numFmtId="0" fontId="4" fillId="0" borderId="59" xfId="0" applyFont="1" applyBorder="1" applyAlignment="1">
      <alignment horizontal="center"/>
    </xf>
    <xf numFmtId="0" fontId="4" fillId="0" borderId="60" xfId="0" applyFont="1" applyBorder="1" applyAlignment="1">
      <alignment horizontal="center"/>
    </xf>
    <xf numFmtId="0" fontId="19" fillId="0" borderId="60" xfId="0" applyFont="1" applyBorder="1" applyAlignment="1">
      <alignment horizontal="center" vertical="top" wrapText="1"/>
    </xf>
    <xf numFmtId="0" fontId="19" fillId="0" borderId="61" xfId="0" applyFont="1" applyBorder="1" applyAlignment="1">
      <alignment horizontal="center" vertical="center" wrapText="1"/>
    </xf>
    <xf numFmtId="0" fontId="4" fillId="0" borderId="60" xfId="0" applyFont="1" applyBorder="1" applyAlignment="1">
      <alignment horizontal="left" vertical="top" wrapText="1"/>
    </xf>
    <xf numFmtId="0" fontId="19" fillId="0" borderId="64" xfId="0" applyFont="1" applyBorder="1" applyAlignment="1">
      <alignment horizontal="center" vertical="center" wrapText="1"/>
    </xf>
    <xf numFmtId="0" fontId="11" fillId="0" borderId="42" xfId="0" applyFont="1" applyBorder="1" applyAlignment="1">
      <alignment horizontal="center" vertical="center" wrapText="1"/>
    </xf>
    <xf numFmtId="0" fontId="11" fillId="0" borderId="63" xfId="0" applyFont="1" applyBorder="1" applyAlignment="1">
      <alignment horizontal="center" vertical="center" wrapText="1"/>
    </xf>
    <xf numFmtId="0" fontId="11" fillId="0" borderId="43" xfId="0" applyFont="1" applyBorder="1" applyAlignment="1">
      <alignment horizontal="center" vertical="center" wrapText="1"/>
    </xf>
    <xf numFmtId="0" fontId="11" fillId="0" borderId="55" xfId="0" applyFont="1" applyBorder="1" applyAlignment="1">
      <alignment horizontal="center" vertical="center" wrapText="1"/>
    </xf>
    <xf numFmtId="0" fontId="11" fillId="0" borderId="51" xfId="0" applyFont="1" applyBorder="1" applyAlignment="1">
      <alignment horizontal="center" vertical="center" wrapText="1"/>
    </xf>
    <xf numFmtId="0" fontId="11" fillId="0" borderId="56" xfId="0" applyFont="1" applyBorder="1" applyAlignment="1">
      <alignment horizontal="center" vertical="center" wrapText="1"/>
    </xf>
    <xf numFmtId="0" fontId="11" fillId="0" borderId="61" xfId="0" applyFont="1" applyBorder="1" applyAlignment="1">
      <alignment horizontal="center" vertical="center" wrapText="1"/>
    </xf>
    <xf numFmtId="0" fontId="11" fillId="0" borderId="62" xfId="0" applyFont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4" fillId="0" borderId="0" xfId="0" applyFont="1" applyAlignment="1" applyProtection="1">
      <alignment horizontal="left" wrapText="1"/>
      <protection locked="0"/>
    </xf>
    <xf numFmtId="0" fontId="4" fillId="0" borderId="0" xfId="0" applyFont="1" applyAlignment="1" applyProtection="1">
      <alignment horizontal="center" wrapText="1"/>
      <protection locked="0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6"/>
  <sheetViews>
    <sheetView tabSelected="1" workbookViewId="0">
      <selection activeCell="M5" sqref="M5"/>
    </sheetView>
  </sheetViews>
  <sheetFormatPr defaultRowHeight="15" x14ac:dyDescent="0.25"/>
  <cols>
    <col min="1" max="2" width="4.140625" style="5" customWidth="1"/>
    <col min="3" max="3" width="7.85546875" style="4" customWidth="1"/>
    <col min="4" max="4" width="11.5703125" style="5" customWidth="1"/>
    <col min="5" max="5" width="24.85546875" style="4" customWidth="1"/>
    <col min="6" max="6" width="6" style="6" customWidth="1"/>
    <col min="7" max="7" width="11.140625" style="6" customWidth="1"/>
    <col min="8" max="8" width="9" style="6" customWidth="1"/>
    <col min="9" max="9" width="6.140625" style="6" customWidth="1"/>
    <col min="10" max="10" width="7.140625" style="6" customWidth="1"/>
    <col min="11" max="11" width="5.28515625" style="9" customWidth="1"/>
    <col min="12" max="12" width="6.42578125" style="116" customWidth="1"/>
  </cols>
  <sheetData>
    <row r="1" spans="1:13" ht="15" customHeight="1" x14ac:dyDescent="0.25">
      <c r="A1" s="4" t="s">
        <v>58</v>
      </c>
      <c r="C1" s="146" t="s">
        <v>103</v>
      </c>
      <c r="D1" s="146"/>
      <c r="E1" s="147" t="s">
        <v>59</v>
      </c>
      <c r="F1" s="147"/>
      <c r="G1" s="144" t="s">
        <v>60</v>
      </c>
      <c r="H1" s="144"/>
      <c r="I1" s="145" t="s">
        <v>101</v>
      </c>
      <c r="J1" s="145"/>
      <c r="K1" s="128"/>
    </row>
    <row r="2" spans="1:13" ht="18.75" customHeight="1" x14ac:dyDescent="0.25">
      <c r="A2" s="7" t="s">
        <v>61</v>
      </c>
      <c r="C2" s="5"/>
      <c r="G2" s="5"/>
      <c r="H2" s="5" t="s">
        <v>62</v>
      </c>
      <c r="I2" s="145" t="s">
        <v>102</v>
      </c>
      <c r="J2" s="145"/>
      <c r="K2" s="145"/>
    </row>
    <row r="3" spans="1:13" x14ac:dyDescent="0.25">
      <c r="A3" s="8" t="s">
        <v>63</v>
      </c>
      <c r="C3" s="5"/>
      <c r="D3" s="110"/>
      <c r="E3" s="111" t="s">
        <v>111</v>
      </c>
      <c r="G3" s="144" t="s">
        <v>64</v>
      </c>
      <c r="H3" s="144"/>
      <c r="I3" s="129">
        <v>31</v>
      </c>
      <c r="J3" s="129">
        <v>8</v>
      </c>
      <c r="K3" s="129">
        <v>2023</v>
      </c>
    </row>
    <row r="4" spans="1:13" ht="15.75" thickBot="1" x14ac:dyDescent="0.3">
      <c r="C4" s="5"/>
      <c r="D4" s="10"/>
      <c r="H4" s="11"/>
      <c r="I4" s="11" t="s">
        <v>65</v>
      </c>
      <c r="J4" s="11" t="s">
        <v>66</v>
      </c>
      <c r="K4" s="11" t="s">
        <v>67</v>
      </c>
    </row>
    <row r="5" spans="1:13" ht="42.75" thickBot="1" x14ac:dyDescent="0.3">
      <c r="A5" s="12" t="s">
        <v>68</v>
      </c>
      <c r="B5" s="13" t="s">
        <v>69</v>
      </c>
      <c r="C5" s="14" t="s">
        <v>70</v>
      </c>
      <c r="D5" s="15" t="s">
        <v>71</v>
      </c>
      <c r="E5" s="16" t="s">
        <v>72</v>
      </c>
      <c r="F5" s="14" t="s">
        <v>73</v>
      </c>
      <c r="G5" s="14" t="s">
        <v>74</v>
      </c>
      <c r="H5" s="14" t="s">
        <v>75</v>
      </c>
      <c r="I5" s="14" t="s">
        <v>76</v>
      </c>
      <c r="J5" s="14" t="s">
        <v>77</v>
      </c>
      <c r="K5" s="17" t="s">
        <v>0</v>
      </c>
      <c r="L5" s="117" t="s">
        <v>78</v>
      </c>
    </row>
    <row r="6" spans="1:13" ht="12.95" customHeight="1" x14ac:dyDescent="0.25">
      <c r="A6" s="18">
        <v>1</v>
      </c>
      <c r="B6" s="19">
        <v>1</v>
      </c>
      <c r="C6" s="72" t="s">
        <v>79</v>
      </c>
      <c r="D6" s="20" t="s">
        <v>80</v>
      </c>
      <c r="E6" s="73" t="s">
        <v>108</v>
      </c>
      <c r="F6" s="21">
        <v>250</v>
      </c>
      <c r="G6" s="22">
        <v>8</v>
      </c>
      <c r="H6" s="22">
        <v>11</v>
      </c>
      <c r="I6" s="22">
        <v>42</v>
      </c>
      <c r="J6" s="22">
        <v>294</v>
      </c>
      <c r="K6" s="23">
        <v>173</v>
      </c>
      <c r="L6" s="118">
        <v>13.12</v>
      </c>
    </row>
    <row r="7" spans="1:13" ht="12.95" customHeight="1" x14ac:dyDescent="0.25">
      <c r="A7" s="24"/>
      <c r="B7" s="25"/>
      <c r="C7" s="74"/>
      <c r="D7" s="26" t="s">
        <v>81</v>
      </c>
      <c r="E7" s="75" t="s">
        <v>2</v>
      </c>
      <c r="F7" s="27">
        <v>200</v>
      </c>
      <c r="G7" s="28">
        <v>1.6</v>
      </c>
      <c r="H7" s="28">
        <v>1</v>
      </c>
      <c r="I7" s="28">
        <v>2</v>
      </c>
      <c r="J7" s="28">
        <v>19</v>
      </c>
      <c r="K7" s="29">
        <v>378</v>
      </c>
      <c r="L7" s="115">
        <v>3.3</v>
      </c>
    </row>
    <row r="8" spans="1:13" ht="12.95" customHeight="1" x14ac:dyDescent="0.25">
      <c r="A8" s="24"/>
      <c r="B8" s="25"/>
      <c r="C8" s="74"/>
      <c r="D8" s="26" t="s">
        <v>82</v>
      </c>
      <c r="E8" s="75" t="s">
        <v>3</v>
      </c>
      <c r="F8" s="27">
        <v>40</v>
      </c>
      <c r="G8" s="28">
        <v>3.8</v>
      </c>
      <c r="H8" s="28">
        <v>0.4</v>
      </c>
      <c r="I8" s="28">
        <v>39</v>
      </c>
      <c r="J8" s="28">
        <v>118</v>
      </c>
      <c r="K8" s="30"/>
      <c r="L8" s="115">
        <v>1.95</v>
      </c>
    </row>
    <row r="9" spans="1:13" ht="12.95" customHeight="1" x14ac:dyDescent="0.25">
      <c r="A9" s="24"/>
      <c r="B9" s="25"/>
      <c r="C9" s="74"/>
      <c r="D9" s="26"/>
      <c r="E9" s="75" t="s">
        <v>4</v>
      </c>
      <c r="F9" s="28">
        <v>40</v>
      </c>
      <c r="G9" s="28">
        <v>2.2400000000000002</v>
      </c>
      <c r="H9" s="28">
        <v>0.4</v>
      </c>
      <c r="I9" s="28">
        <v>19</v>
      </c>
      <c r="J9" s="28">
        <v>91.96</v>
      </c>
      <c r="K9" s="30"/>
      <c r="L9" s="115">
        <v>1.95</v>
      </c>
    </row>
    <row r="10" spans="1:13" s="1" customFormat="1" ht="12.95" customHeight="1" thickBot="1" x14ac:dyDescent="0.3">
      <c r="A10" s="31"/>
      <c r="B10" s="32"/>
      <c r="C10" s="76"/>
      <c r="D10" s="33" t="s">
        <v>5</v>
      </c>
      <c r="E10" s="34"/>
      <c r="F10" s="35">
        <f>SUM(F6:F9)</f>
        <v>530</v>
      </c>
      <c r="G10" s="35">
        <f>SUM(G6:G9)</f>
        <v>15.639999999999999</v>
      </c>
      <c r="H10" s="35">
        <f>SUM(H6:H9)</f>
        <v>12.8</v>
      </c>
      <c r="I10" s="35">
        <f>SUM(I6:I9)</f>
        <v>102</v>
      </c>
      <c r="J10" s="35">
        <f>SUM(J6:J9)</f>
        <v>522.96</v>
      </c>
      <c r="K10" s="36"/>
      <c r="L10" s="112">
        <f>SUM(L6:L9)</f>
        <v>20.319999999999997</v>
      </c>
    </row>
    <row r="11" spans="1:13" ht="12.95" customHeight="1" x14ac:dyDescent="0.25">
      <c r="A11" s="18">
        <v>1</v>
      </c>
      <c r="B11" s="19">
        <v>1</v>
      </c>
      <c r="C11" s="77" t="s">
        <v>92</v>
      </c>
      <c r="D11" s="37" t="s">
        <v>94</v>
      </c>
      <c r="E11" s="39" t="s">
        <v>6</v>
      </c>
      <c r="F11" s="27">
        <v>200</v>
      </c>
      <c r="G11" s="28">
        <v>6</v>
      </c>
      <c r="H11" s="28">
        <v>5</v>
      </c>
      <c r="I11" s="28">
        <v>10</v>
      </c>
      <c r="J11" s="28">
        <v>107</v>
      </c>
      <c r="K11" s="38">
        <v>376</v>
      </c>
      <c r="L11" s="114">
        <v>3</v>
      </c>
    </row>
    <row r="12" spans="1:13" ht="12.95" customHeight="1" x14ac:dyDescent="0.25">
      <c r="A12" s="24"/>
      <c r="B12" s="25"/>
      <c r="C12" s="74"/>
      <c r="D12" s="39" t="s">
        <v>99</v>
      </c>
      <c r="E12" s="39" t="s">
        <v>42</v>
      </c>
      <c r="F12" s="27">
        <v>250</v>
      </c>
      <c r="G12" s="28">
        <v>6.11</v>
      </c>
      <c r="H12" s="28">
        <v>10.72</v>
      </c>
      <c r="I12" s="28">
        <v>32.380000000000003</v>
      </c>
      <c r="J12" s="28">
        <v>264</v>
      </c>
      <c r="K12" s="38">
        <v>181</v>
      </c>
      <c r="L12" s="119">
        <v>10.050000000000001</v>
      </c>
    </row>
    <row r="13" spans="1:13" ht="12.95" customHeight="1" x14ac:dyDescent="0.25">
      <c r="A13" s="24"/>
      <c r="B13" s="25"/>
      <c r="C13" s="74"/>
      <c r="D13" s="39" t="s">
        <v>95</v>
      </c>
      <c r="E13" s="39" t="s">
        <v>45</v>
      </c>
      <c r="F13" s="27">
        <v>120</v>
      </c>
      <c r="G13" s="28">
        <v>1</v>
      </c>
      <c r="H13" s="28">
        <v>1</v>
      </c>
      <c r="I13" s="28">
        <v>20</v>
      </c>
      <c r="J13" s="28">
        <v>94</v>
      </c>
      <c r="K13" s="40"/>
      <c r="L13" s="119">
        <v>30</v>
      </c>
    </row>
    <row r="14" spans="1:13" ht="12.95" customHeight="1" x14ac:dyDescent="0.25">
      <c r="A14" s="24"/>
      <c r="B14" s="25"/>
      <c r="C14" s="74"/>
      <c r="D14" s="41" t="s">
        <v>82</v>
      </c>
      <c r="E14" s="39" t="s">
        <v>3</v>
      </c>
      <c r="F14" s="27">
        <v>45</v>
      </c>
      <c r="G14" s="28">
        <v>4</v>
      </c>
      <c r="H14" s="28">
        <v>0.4</v>
      </c>
      <c r="I14" s="28">
        <v>39</v>
      </c>
      <c r="J14" s="28">
        <v>118</v>
      </c>
      <c r="K14" s="40"/>
      <c r="L14" s="119">
        <v>1.95</v>
      </c>
    </row>
    <row r="15" spans="1:13" ht="12.95" customHeight="1" x14ac:dyDescent="0.25">
      <c r="A15" s="24"/>
      <c r="B15" s="25"/>
      <c r="C15" s="74"/>
      <c r="D15" s="42" t="s">
        <v>84</v>
      </c>
      <c r="E15" s="39" t="s">
        <v>41</v>
      </c>
      <c r="F15" s="27">
        <v>15</v>
      </c>
      <c r="G15" s="28">
        <v>3</v>
      </c>
      <c r="H15" s="28">
        <v>4.4000000000000004</v>
      </c>
      <c r="I15" s="28"/>
      <c r="J15" s="28">
        <v>63</v>
      </c>
      <c r="K15" s="40"/>
      <c r="L15" s="119">
        <v>10.15</v>
      </c>
    </row>
    <row r="16" spans="1:13" s="1" customFormat="1" ht="12.95" customHeight="1" thickBot="1" x14ac:dyDescent="0.3">
      <c r="A16" s="31"/>
      <c r="B16" s="32"/>
      <c r="C16" s="76"/>
      <c r="D16" s="33" t="s">
        <v>5</v>
      </c>
      <c r="E16" s="43"/>
      <c r="F16" s="35">
        <f>F11+F12+F13+F15</f>
        <v>585</v>
      </c>
      <c r="G16" s="35">
        <f t="shared" ref="G16:L16" si="0">G11+G12+G13+G15</f>
        <v>16.11</v>
      </c>
      <c r="H16" s="35">
        <f t="shared" si="0"/>
        <v>21.119999999999997</v>
      </c>
      <c r="I16" s="35">
        <f t="shared" si="0"/>
        <v>62.38</v>
      </c>
      <c r="J16" s="35">
        <f t="shared" si="0"/>
        <v>528</v>
      </c>
      <c r="K16" s="36"/>
      <c r="L16" s="112">
        <f t="shared" si="0"/>
        <v>53.199999999999996</v>
      </c>
      <c r="M16" s="2"/>
    </row>
    <row r="17" spans="1:12" ht="12.95" customHeight="1" x14ac:dyDescent="0.25">
      <c r="A17" s="18">
        <f>A6</f>
        <v>1</v>
      </c>
      <c r="B17" s="44">
        <f>B6</f>
        <v>1</v>
      </c>
      <c r="C17" s="72" t="s">
        <v>83</v>
      </c>
      <c r="D17" s="20" t="s">
        <v>84</v>
      </c>
      <c r="E17" s="39" t="s">
        <v>44</v>
      </c>
      <c r="F17" s="28">
        <v>100</v>
      </c>
      <c r="G17" s="28">
        <v>1</v>
      </c>
      <c r="H17" s="28">
        <v>0</v>
      </c>
      <c r="I17" s="28">
        <v>3</v>
      </c>
      <c r="J17" s="28">
        <v>25</v>
      </c>
      <c r="K17" s="45"/>
      <c r="L17" s="118">
        <v>15</v>
      </c>
    </row>
    <row r="18" spans="1:12" ht="12.95" customHeight="1" x14ac:dyDescent="0.25">
      <c r="A18" s="24"/>
      <c r="B18" s="25"/>
      <c r="C18" s="74"/>
      <c r="D18" s="26" t="s">
        <v>85</v>
      </c>
      <c r="E18" s="83" t="s">
        <v>7</v>
      </c>
      <c r="F18" s="28">
        <v>200</v>
      </c>
      <c r="G18" s="28">
        <v>9</v>
      </c>
      <c r="H18" s="28">
        <v>8</v>
      </c>
      <c r="I18" s="28">
        <v>12</v>
      </c>
      <c r="J18" s="28">
        <v>158</v>
      </c>
      <c r="K18" s="38">
        <v>112</v>
      </c>
      <c r="L18" s="115">
        <v>16.61</v>
      </c>
    </row>
    <row r="19" spans="1:12" ht="12.95" customHeight="1" x14ac:dyDescent="0.25">
      <c r="A19" s="24"/>
      <c r="B19" s="25"/>
      <c r="C19" s="74"/>
      <c r="D19" s="26" t="s">
        <v>86</v>
      </c>
      <c r="E19" s="39" t="s">
        <v>11</v>
      </c>
      <c r="F19" s="28">
        <v>100</v>
      </c>
      <c r="G19" s="28">
        <v>8</v>
      </c>
      <c r="H19" s="28">
        <v>11</v>
      </c>
      <c r="I19" s="28">
        <v>5</v>
      </c>
      <c r="J19" s="28">
        <v>185</v>
      </c>
      <c r="K19" s="38">
        <v>260</v>
      </c>
      <c r="L19" s="115">
        <v>30.46</v>
      </c>
    </row>
    <row r="20" spans="1:12" ht="12.95" customHeight="1" x14ac:dyDescent="0.25">
      <c r="A20" s="24"/>
      <c r="B20" s="25"/>
      <c r="C20" s="74"/>
      <c r="D20" s="26" t="s">
        <v>87</v>
      </c>
      <c r="E20" s="39" t="s">
        <v>9</v>
      </c>
      <c r="F20" s="28">
        <v>180</v>
      </c>
      <c r="G20" s="28">
        <v>3</v>
      </c>
      <c r="H20" s="28">
        <v>6</v>
      </c>
      <c r="I20" s="28">
        <v>36</v>
      </c>
      <c r="J20" s="28">
        <v>262</v>
      </c>
      <c r="K20" s="38">
        <v>304</v>
      </c>
      <c r="L20" s="115">
        <v>15.36</v>
      </c>
    </row>
    <row r="21" spans="1:12" ht="12.95" customHeight="1" x14ac:dyDescent="0.25">
      <c r="A21" s="24"/>
      <c r="B21" s="25"/>
      <c r="C21" s="74"/>
      <c r="D21" s="26" t="s">
        <v>88</v>
      </c>
      <c r="E21" s="39" t="s">
        <v>43</v>
      </c>
      <c r="F21" s="28">
        <v>150</v>
      </c>
      <c r="G21" s="28">
        <v>2</v>
      </c>
      <c r="H21" s="28">
        <v>2</v>
      </c>
      <c r="I21" s="28">
        <v>26</v>
      </c>
      <c r="J21" s="28">
        <v>155</v>
      </c>
      <c r="K21" s="38">
        <v>379</v>
      </c>
      <c r="L21" s="115">
        <v>4.51</v>
      </c>
    </row>
    <row r="22" spans="1:12" ht="12.95" customHeight="1" x14ac:dyDescent="0.25">
      <c r="A22" s="24"/>
      <c r="B22" s="25"/>
      <c r="C22" s="74"/>
      <c r="D22" s="26" t="s">
        <v>89</v>
      </c>
      <c r="E22" s="39" t="s">
        <v>12</v>
      </c>
      <c r="F22" s="28">
        <v>40</v>
      </c>
      <c r="G22" s="28">
        <v>2</v>
      </c>
      <c r="H22" s="28">
        <v>0.4</v>
      </c>
      <c r="I22" s="28">
        <v>19</v>
      </c>
      <c r="J22" s="28">
        <v>118</v>
      </c>
      <c r="K22" s="30"/>
      <c r="L22" s="115">
        <v>1.95</v>
      </c>
    </row>
    <row r="23" spans="1:12" ht="12.95" customHeight="1" x14ac:dyDescent="0.25">
      <c r="A23" s="24"/>
      <c r="B23" s="25"/>
      <c r="C23" s="74"/>
      <c r="D23" s="26" t="s">
        <v>90</v>
      </c>
      <c r="E23" s="39" t="s">
        <v>4</v>
      </c>
      <c r="F23" s="28">
        <v>40</v>
      </c>
      <c r="G23" s="28">
        <v>2</v>
      </c>
      <c r="H23" s="28">
        <v>0.44</v>
      </c>
      <c r="I23" s="28">
        <v>17</v>
      </c>
      <c r="J23" s="28">
        <v>94</v>
      </c>
      <c r="K23" s="30"/>
      <c r="L23" s="115">
        <v>1.95</v>
      </c>
    </row>
    <row r="24" spans="1:12" s="3" customFormat="1" ht="12.95" customHeight="1" thickBot="1" x14ac:dyDescent="0.3">
      <c r="A24" s="46"/>
      <c r="B24" s="47"/>
      <c r="C24" s="78"/>
      <c r="D24" s="33" t="s">
        <v>5</v>
      </c>
      <c r="E24" s="43"/>
      <c r="F24" s="35">
        <f>SUM(F17:F23)</f>
        <v>810</v>
      </c>
      <c r="G24" s="35">
        <f>SUM(G17:G23)</f>
        <v>27</v>
      </c>
      <c r="H24" s="35">
        <f>SUM(H17:H23)</f>
        <v>27.84</v>
      </c>
      <c r="I24" s="35">
        <f>SUM(I17:I23)</f>
        <v>118</v>
      </c>
      <c r="J24" s="35">
        <f>SUM(J17:J23)</f>
        <v>997</v>
      </c>
      <c r="K24" s="36"/>
      <c r="L24" s="112">
        <f>SUM(L17:L23)</f>
        <v>85.840000000000018</v>
      </c>
    </row>
    <row r="25" spans="1:12" ht="12.95" customHeight="1" x14ac:dyDescent="0.25">
      <c r="A25" s="18">
        <v>1</v>
      </c>
      <c r="B25" s="19">
        <v>1</v>
      </c>
      <c r="C25" s="79" t="s">
        <v>96</v>
      </c>
      <c r="D25" s="48" t="s">
        <v>88</v>
      </c>
      <c r="E25" s="39" t="s">
        <v>2</v>
      </c>
      <c r="F25" s="27">
        <v>200</v>
      </c>
      <c r="G25" s="28">
        <v>1.6</v>
      </c>
      <c r="H25" s="28">
        <v>1.35</v>
      </c>
      <c r="I25" s="28">
        <v>2</v>
      </c>
      <c r="J25" s="28">
        <v>19</v>
      </c>
      <c r="K25" s="29">
        <v>378</v>
      </c>
      <c r="L25" s="120">
        <v>3.3</v>
      </c>
    </row>
    <row r="26" spans="1:12" ht="12.95" customHeight="1" x14ac:dyDescent="0.25">
      <c r="A26" s="24"/>
      <c r="B26" s="25"/>
      <c r="C26" s="80"/>
      <c r="D26" s="49"/>
      <c r="E26" s="39" t="s">
        <v>13</v>
      </c>
      <c r="F26" s="28">
        <v>40</v>
      </c>
      <c r="G26" s="28">
        <v>3</v>
      </c>
      <c r="H26" s="28">
        <v>9</v>
      </c>
      <c r="I26" s="28">
        <v>20</v>
      </c>
      <c r="J26" s="28">
        <v>130</v>
      </c>
      <c r="K26" s="50"/>
      <c r="L26" s="121">
        <v>19</v>
      </c>
    </row>
    <row r="27" spans="1:12" ht="12.95" customHeight="1" x14ac:dyDescent="0.25">
      <c r="A27" s="24"/>
      <c r="B27" s="25"/>
      <c r="C27" s="80"/>
      <c r="D27" s="49"/>
      <c r="E27" s="51"/>
      <c r="F27" s="52"/>
      <c r="G27" s="52"/>
      <c r="H27" s="52"/>
      <c r="I27" s="52"/>
      <c r="J27" s="52"/>
      <c r="K27" s="50"/>
      <c r="L27" s="121"/>
    </row>
    <row r="28" spans="1:12" s="3" customFormat="1" ht="12.95" customHeight="1" thickBot="1" x14ac:dyDescent="0.3">
      <c r="A28" s="46"/>
      <c r="B28" s="47"/>
      <c r="C28" s="81"/>
      <c r="D28" s="53" t="s">
        <v>5</v>
      </c>
      <c r="E28" s="43"/>
      <c r="F28" s="35">
        <f>F25+F26+F27</f>
        <v>240</v>
      </c>
      <c r="G28" s="35">
        <f>G25+G26+G27</f>
        <v>4.5999999999999996</v>
      </c>
      <c r="H28" s="35">
        <f>H25+H26+H27</f>
        <v>10.35</v>
      </c>
      <c r="I28" s="35">
        <f>I25+I26+I27</f>
        <v>22</v>
      </c>
      <c r="J28" s="35">
        <f>J25+J26+J27</f>
        <v>149</v>
      </c>
      <c r="K28" s="36"/>
      <c r="L28" s="112">
        <f>L25+L26+L27</f>
        <v>22.3</v>
      </c>
    </row>
    <row r="29" spans="1:12" ht="12.95" customHeight="1" x14ac:dyDescent="0.25">
      <c r="A29" s="18">
        <v>1</v>
      </c>
      <c r="B29" s="19">
        <v>1</v>
      </c>
      <c r="C29" s="72" t="s">
        <v>97</v>
      </c>
      <c r="D29" s="20" t="s">
        <v>105</v>
      </c>
      <c r="E29" s="37" t="s">
        <v>2</v>
      </c>
      <c r="F29" s="21">
        <v>200</v>
      </c>
      <c r="G29" s="22">
        <v>1.6</v>
      </c>
      <c r="H29" s="22">
        <v>1.35</v>
      </c>
      <c r="I29" s="22">
        <v>2</v>
      </c>
      <c r="J29" s="22">
        <v>19</v>
      </c>
      <c r="K29" s="29">
        <v>378</v>
      </c>
      <c r="L29" s="120">
        <v>3.3</v>
      </c>
    </row>
    <row r="30" spans="1:12" ht="12.95" customHeight="1" x14ac:dyDescent="0.25">
      <c r="A30" s="24"/>
      <c r="B30" s="25"/>
      <c r="C30" s="74"/>
      <c r="D30" s="54" t="s">
        <v>86</v>
      </c>
      <c r="E30" s="39" t="s">
        <v>14</v>
      </c>
      <c r="F30" s="28">
        <v>250</v>
      </c>
      <c r="G30" s="28">
        <v>17</v>
      </c>
      <c r="H30" s="28">
        <v>14</v>
      </c>
      <c r="I30" s="28">
        <v>20</v>
      </c>
      <c r="J30" s="28">
        <v>234</v>
      </c>
      <c r="K30" s="38">
        <v>139</v>
      </c>
      <c r="L30" s="121">
        <v>22.63</v>
      </c>
    </row>
    <row r="31" spans="1:12" ht="12.95" customHeight="1" x14ac:dyDescent="0.25">
      <c r="A31" s="24"/>
      <c r="B31" s="25"/>
      <c r="C31" s="74"/>
      <c r="D31" s="26" t="s">
        <v>89</v>
      </c>
      <c r="E31" s="39" t="s">
        <v>3</v>
      </c>
      <c r="F31" s="28">
        <v>40</v>
      </c>
      <c r="G31" s="28">
        <v>2</v>
      </c>
      <c r="H31" s="28">
        <v>0.44</v>
      </c>
      <c r="I31" s="28">
        <v>17</v>
      </c>
      <c r="J31" s="28">
        <v>91</v>
      </c>
      <c r="K31" s="50"/>
      <c r="L31" s="115">
        <v>1.95</v>
      </c>
    </row>
    <row r="32" spans="1:12" ht="12.95" customHeight="1" x14ac:dyDescent="0.25">
      <c r="A32" s="24"/>
      <c r="B32" s="25"/>
      <c r="C32" s="74"/>
      <c r="D32" s="26" t="s">
        <v>90</v>
      </c>
      <c r="E32" s="39" t="s">
        <v>4</v>
      </c>
      <c r="F32" s="27">
        <v>40</v>
      </c>
      <c r="G32" s="28">
        <v>3</v>
      </c>
      <c r="H32" s="28">
        <v>0.4</v>
      </c>
      <c r="I32" s="28">
        <v>39</v>
      </c>
      <c r="J32" s="28">
        <v>171</v>
      </c>
      <c r="K32" s="50"/>
      <c r="L32" s="115">
        <v>1.95</v>
      </c>
    </row>
    <row r="33" spans="1:12" s="3" customFormat="1" ht="12.95" customHeight="1" thickBot="1" x14ac:dyDescent="0.3">
      <c r="A33" s="85"/>
      <c r="B33" s="86"/>
      <c r="C33" s="87"/>
      <c r="D33" s="88" t="s">
        <v>5</v>
      </c>
      <c r="E33" s="89"/>
      <c r="F33" s="90">
        <f>F29+F30+F31+F32</f>
        <v>530</v>
      </c>
      <c r="G33" s="90">
        <f t="shared" ref="G33:L33" si="1">G29+G30+G31+G32</f>
        <v>23.6</v>
      </c>
      <c r="H33" s="90">
        <f t="shared" si="1"/>
        <v>16.189999999999998</v>
      </c>
      <c r="I33" s="90">
        <f t="shared" si="1"/>
        <v>78</v>
      </c>
      <c r="J33" s="90">
        <f t="shared" si="1"/>
        <v>515</v>
      </c>
      <c r="K33" s="91">
        <f t="shared" si="1"/>
        <v>517</v>
      </c>
      <c r="L33" s="122">
        <f t="shared" si="1"/>
        <v>29.83</v>
      </c>
    </row>
    <row r="34" spans="1:12" ht="12.95" customHeight="1" thickBot="1" x14ac:dyDescent="0.3">
      <c r="A34" s="104">
        <f>A6</f>
        <v>1</v>
      </c>
      <c r="B34" s="105">
        <f>B6</f>
        <v>1</v>
      </c>
      <c r="C34" s="140" t="s">
        <v>91</v>
      </c>
      <c r="D34" s="140"/>
      <c r="E34" s="108"/>
      <c r="F34" s="106">
        <f>F10+F16+F24+F28+F33</f>
        <v>2695</v>
      </c>
      <c r="G34" s="106">
        <f>G10+G16+G24+G28+G33</f>
        <v>86.95</v>
      </c>
      <c r="H34" s="106">
        <f>H10+H16+H24+H28+H33</f>
        <v>88.3</v>
      </c>
      <c r="I34" s="106">
        <f>I10+I16+I24+I28+I33</f>
        <v>382.38</v>
      </c>
      <c r="J34" s="106">
        <f>J10+J16+J24+J28+J33</f>
        <v>2711.96</v>
      </c>
      <c r="K34" s="109"/>
      <c r="L34" s="113">
        <f>L10+L16+L24+L28+L33</f>
        <v>211.49</v>
      </c>
    </row>
    <row r="35" spans="1:12" ht="33.75" customHeight="1" thickBot="1" x14ac:dyDescent="0.3">
      <c r="A35" s="12" t="s">
        <v>68</v>
      </c>
      <c r="B35" s="13" t="s">
        <v>69</v>
      </c>
      <c r="C35" s="14" t="s">
        <v>70</v>
      </c>
      <c r="D35" s="15" t="s">
        <v>71</v>
      </c>
      <c r="E35" s="16" t="s">
        <v>72</v>
      </c>
      <c r="F35" s="14" t="s">
        <v>73</v>
      </c>
      <c r="G35" s="14" t="s">
        <v>74</v>
      </c>
      <c r="H35" s="14" t="s">
        <v>75</v>
      </c>
      <c r="I35" s="14" t="s">
        <v>76</v>
      </c>
      <c r="J35" s="14" t="s">
        <v>77</v>
      </c>
      <c r="K35" s="17" t="s">
        <v>0</v>
      </c>
      <c r="L35" s="117" t="s">
        <v>78</v>
      </c>
    </row>
    <row r="36" spans="1:12" ht="12.95" customHeight="1" x14ac:dyDescent="0.25">
      <c r="A36" s="18">
        <v>1</v>
      </c>
      <c r="B36" s="19">
        <v>2</v>
      </c>
      <c r="C36" s="72" t="s">
        <v>79</v>
      </c>
      <c r="D36" s="20" t="s">
        <v>80</v>
      </c>
      <c r="E36" s="73" t="s">
        <v>15</v>
      </c>
      <c r="F36" s="21">
        <v>220</v>
      </c>
      <c r="G36" s="22">
        <v>7.31</v>
      </c>
      <c r="H36" s="22">
        <v>10.98</v>
      </c>
      <c r="I36" s="22">
        <v>40</v>
      </c>
      <c r="J36" s="22">
        <v>325</v>
      </c>
      <c r="K36" s="22">
        <v>174</v>
      </c>
      <c r="L36" s="118">
        <v>12.6</v>
      </c>
    </row>
    <row r="37" spans="1:12" ht="12.95" customHeight="1" x14ac:dyDescent="0.25">
      <c r="A37" s="24"/>
      <c r="B37" s="25"/>
      <c r="C37" s="74"/>
      <c r="D37" s="26" t="s">
        <v>81</v>
      </c>
      <c r="E37" s="75" t="s">
        <v>2</v>
      </c>
      <c r="F37" s="27">
        <v>200</v>
      </c>
      <c r="G37" s="28">
        <v>1.6</v>
      </c>
      <c r="H37" s="28">
        <v>2</v>
      </c>
      <c r="I37" s="28">
        <v>2</v>
      </c>
      <c r="J37" s="28">
        <v>19</v>
      </c>
      <c r="K37" s="57">
        <v>378</v>
      </c>
      <c r="L37" s="115">
        <v>3.3</v>
      </c>
    </row>
    <row r="38" spans="1:12" ht="12.95" customHeight="1" x14ac:dyDescent="0.25">
      <c r="A38" s="24"/>
      <c r="B38" s="25"/>
      <c r="C38" s="74"/>
      <c r="D38" s="26" t="s">
        <v>82</v>
      </c>
      <c r="E38" s="75" t="s">
        <v>3</v>
      </c>
      <c r="F38" s="27">
        <v>40</v>
      </c>
      <c r="G38" s="28">
        <v>3.8</v>
      </c>
      <c r="H38" s="28">
        <v>0.4</v>
      </c>
      <c r="I38" s="28">
        <v>39</v>
      </c>
      <c r="J38" s="28">
        <v>118</v>
      </c>
      <c r="K38" s="30"/>
      <c r="L38" s="115">
        <v>1.95</v>
      </c>
    </row>
    <row r="39" spans="1:12" ht="12.95" customHeight="1" x14ac:dyDescent="0.25">
      <c r="A39" s="24"/>
      <c r="B39" s="25"/>
      <c r="C39" s="74"/>
      <c r="D39" s="26"/>
      <c r="E39" s="75" t="s">
        <v>4</v>
      </c>
      <c r="F39" s="28">
        <v>40</v>
      </c>
      <c r="G39" s="28">
        <v>2.2400000000000002</v>
      </c>
      <c r="H39" s="28">
        <v>0.44</v>
      </c>
      <c r="I39" s="28">
        <v>19.760000000000002</v>
      </c>
      <c r="J39" s="28">
        <v>91.96</v>
      </c>
      <c r="K39" s="30"/>
      <c r="L39" s="115">
        <v>1.95</v>
      </c>
    </row>
    <row r="40" spans="1:12" ht="12.95" customHeight="1" thickBot="1" x14ac:dyDescent="0.3">
      <c r="A40" s="31"/>
      <c r="B40" s="32"/>
      <c r="C40" s="76"/>
      <c r="D40" s="33" t="s">
        <v>5</v>
      </c>
      <c r="E40" s="34"/>
      <c r="F40" s="35">
        <f>SUM(F36:F39)</f>
        <v>500</v>
      </c>
      <c r="G40" s="35">
        <f>SUM(G36:G39)</f>
        <v>14.950000000000001</v>
      </c>
      <c r="H40" s="35">
        <f>SUM(H36:H39)</f>
        <v>13.82</v>
      </c>
      <c r="I40" s="35">
        <f>SUM(I36:I39)</f>
        <v>100.76</v>
      </c>
      <c r="J40" s="35">
        <f>SUM(J36:J39)</f>
        <v>553.96</v>
      </c>
      <c r="K40" s="36"/>
      <c r="L40" s="112">
        <f>SUM(L36:L39)</f>
        <v>19.799999999999997</v>
      </c>
    </row>
    <row r="41" spans="1:12" ht="12.95" customHeight="1" x14ac:dyDescent="0.25">
      <c r="A41" s="18">
        <v>1</v>
      </c>
      <c r="B41" s="19">
        <v>2</v>
      </c>
      <c r="C41" s="77" t="s">
        <v>92</v>
      </c>
      <c r="D41" s="37" t="s">
        <v>94</v>
      </c>
      <c r="E41" s="75" t="s">
        <v>2</v>
      </c>
      <c r="F41" s="27">
        <v>200</v>
      </c>
      <c r="G41" s="28">
        <v>1.6</v>
      </c>
      <c r="H41" s="28">
        <v>1.35</v>
      </c>
      <c r="I41" s="28">
        <v>2</v>
      </c>
      <c r="J41" s="28">
        <v>19</v>
      </c>
      <c r="K41" s="29">
        <v>378</v>
      </c>
      <c r="L41" s="114">
        <v>3.3</v>
      </c>
    </row>
    <row r="42" spans="1:12" ht="12.95" customHeight="1" x14ac:dyDescent="0.25">
      <c r="A42" s="24"/>
      <c r="B42" s="25"/>
      <c r="C42" s="74"/>
      <c r="D42" s="39" t="s">
        <v>100</v>
      </c>
      <c r="E42" s="75" t="s">
        <v>18</v>
      </c>
      <c r="F42" s="27">
        <v>100</v>
      </c>
      <c r="G42" s="28">
        <v>6</v>
      </c>
      <c r="H42" s="28">
        <v>15</v>
      </c>
      <c r="I42" s="28">
        <v>17</v>
      </c>
      <c r="J42" s="28">
        <v>323</v>
      </c>
      <c r="K42" s="40"/>
      <c r="L42" s="119">
        <v>56.12</v>
      </c>
    </row>
    <row r="43" spans="1:12" ht="12.95" customHeight="1" x14ac:dyDescent="0.25">
      <c r="A43" s="24"/>
      <c r="B43" s="25"/>
      <c r="C43" s="74"/>
      <c r="D43" s="39" t="s">
        <v>95</v>
      </c>
      <c r="E43" s="75" t="s">
        <v>46</v>
      </c>
      <c r="F43" s="27">
        <v>200</v>
      </c>
      <c r="G43" s="28">
        <v>0.8</v>
      </c>
      <c r="H43" s="28">
        <v>0.6</v>
      </c>
      <c r="I43" s="28">
        <v>20</v>
      </c>
      <c r="J43" s="28">
        <v>89</v>
      </c>
      <c r="K43" s="40"/>
      <c r="L43" s="119">
        <v>58.4</v>
      </c>
    </row>
    <row r="44" spans="1:12" ht="12.95" customHeight="1" x14ac:dyDescent="0.25">
      <c r="A44" s="24"/>
      <c r="B44" s="25"/>
      <c r="C44" s="74"/>
      <c r="D44" s="42" t="s">
        <v>82</v>
      </c>
      <c r="E44" s="75" t="s">
        <v>3</v>
      </c>
      <c r="F44" s="27">
        <v>40</v>
      </c>
      <c r="G44" s="28">
        <v>3.8</v>
      </c>
      <c r="H44" s="28">
        <v>0.4</v>
      </c>
      <c r="I44" s="28">
        <v>39</v>
      </c>
      <c r="J44" s="28">
        <v>118</v>
      </c>
      <c r="K44" s="40"/>
      <c r="L44" s="119">
        <v>1.95</v>
      </c>
    </row>
    <row r="45" spans="1:12" ht="12.95" customHeight="1" thickBot="1" x14ac:dyDescent="0.3">
      <c r="A45" s="31"/>
      <c r="B45" s="32"/>
      <c r="C45" s="76"/>
      <c r="D45" s="33" t="s">
        <v>5</v>
      </c>
      <c r="E45" s="34"/>
      <c r="F45" s="35">
        <f>F41+F42+F43+F44</f>
        <v>540</v>
      </c>
      <c r="G45" s="35">
        <f t="shared" ref="G45" si="2">G41+G42+G43+G44</f>
        <v>12.2</v>
      </c>
      <c r="H45" s="35">
        <f t="shared" ref="H45" si="3">H41+H42+H43+H44</f>
        <v>17.350000000000001</v>
      </c>
      <c r="I45" s="35">
        <f t="shared" ref="I45" si="4">I41+I42+I43+I44</f>
        <v>78</v>
      </c>
      <c r="J45" s="35">
        <f t="shared" ref="J45" si="5">J41+J42+J43+J44</f>
        <v>549</v>
      </c>
      <c r="K45" s="36"/>
      <c r="L45" s="112">
        <f t="shared" ref="L45" si="6">L41+L42+L43+L44</f>
        <v>119.77</v>
      </c>
    </row>
    <row r="46" spans="1:12" ht="12.95" customHeight="1" x14ac:dyDescent="0.25">
      <c r="A46" s="18">
        <f>A36</f>
        <v>1</v>
      </c>
      <c r="B46" s="44">
        <f>B36</f>
        <v>2</v>
      </c>
      <c r="C46" s="72" t="s">
        <v>83</v>
      </c>
      <c r="D46" s="20" t="s">
        <v>84</v>
      </c>
      <c r="E46" s="75" t="s">
        <v>49</v>
      </c>
      <c r="F46" s="28">
        <v>100</v>
      </c>
      <c r="G46" s="28">
        <v>1</v>
      </c>
      <c r="H46" s="28">
        <v>0</v>
      </c>
      <c r="I46" s="28">
        <v>4</v>
      </c>
      <c r="J46" s="28">
        <v>24</v>
      </c>
      <c r="K46" s="45"/>
      <c r="L46" s="118">
        <v>24.5</v>
      </c>
    </row>
    <row r="47" spans="1:12" ht="12.95" customHeight="1" x14ac:dyDescent="0.25">
      <c r="A47" s="24"/>
      <c r="B47" s="25"/>
      <c r="C47" s="74"/>
      <c r="D47" s="26" t="s">
        <v>85</v>
      </c>
      <c r="E47" s="75" t="s">
        <v>8</v>
      </c>
      <c r="F47" s="28">
        <v>250</v>
      </c>
      <c r="G47" s="28">
        <v>13</v>
      </c>
      <c r="H47" s="28">
        <v>23</v>
      </c>
      <c r="I47" s="28">
        <v>8</v>
      </c>
      <c r="J47" s="28">
        <v>235</v>
      </c>
      <c r="K47" s="38">
        <v>88</v>
      </c>
      <c r="L47" s="115">
        <v>32.49</v>
      </c>
    </row>
    <row r="48" spans="1:12" ht="12.95" customHeight="1" x14ac:dyDescent="0.25">
      <c r="A48" s="24"/>
      <c r="B48" s="25"/>
      <c r="C48" s="74"/>
      <c r="D48" s="26" t="s">
        <v>86</v>
      </c>
      <c r="E48" s="75" t="s">
        <v>47</v>
      </c>
      <c r="F48" s="28">
        <v>100</v>
      </c>
      <c r="G48" s="28">
        <v>17</v>
      </c>
      <c r="H48" s="28">
        <v>9</v>
      </c>
      <c r="I48" s="28">
        <v>5</v>
      </c>
      <c r="J48" s="28">
        <v>171</v>
      </c>
      <c r="K48" s="38">
        <v>234</v>
      </c>
      <c r="L48" s="115">
        <v>77</v>
      </c>
    </row>
    <row r="49" spans="1:12" ht="12.95" customHeight="1" x14ac:dyDescent="0.25">
      <c r="A49" s="24"/>
      <c r="B49" s="25"/>
      <c r="C49" s="74"/>
      <c r="D49" s="26" t="s">
        <v>87</v>
      </c>
      <c r="E49" s="75" t="s">
        <v>21</v>
      </c>
      <c r="F49" s="28">
        <v>180</v>
      </c>
      <c r="G49" s="28">
        <v>6</v>
      </c>
      <c r="H49" s="28">
        <v>10</v>
      </c>
      <c r="I49" s="28">
        <v>22</v>
      </c>
      <c r="J49" s="28">
        <v>289</v>
      </c>
      <c r="K49" s="38">
        <v>128</v>
      </c>
      <c r="L49" s="115">
        <v>12.8</v>
      </c>
    </row>
    <row r="50" spans="1:12" ht="12.95" customHeight="1" x14ac:dyDescent="0.25">
      <c r="A50" s="24"/>
      <c r="B50" s="25"/>
      <c r="C50" s="74"/>
      <c r="D50" s="26" t="s">
        <v>88</v>
      </c>
      <c r="E50" s="75" t="s">
        <v>19</v>
      </c>
      <c r="F50" s="28">
        <v>200</v>
      </c>
      <c r="G50" s="28">
        <v>0</v>
      </c>
      <c r="H50" s="28">
        <v>0</v>
      </c>
      <c r="I50" s="28">
        <v>23</v>
      </c>
      <c r="J50" s="28">
        <v>101</v>
      </c>
      <c r="K50" s="38">
        <v>349</v>
      </c>
      <c r="L50" s="115">
        <v>4.51</v>
      </c>
    </row>
    <row r="51" spans="1:12" ht="12.95" customHeight="1" x14ac:dyDescent="0.25">
      <c r="A51" s="24"/>
      <c r="B51" s="25"/>
      <c r="C51" s="74"/>
      <c r="D51" s="26" t="s">
        <v>89</v>
      </c>
      <c r="E51" s="75" t="s">
        <v>3</v>
      </c>
      <c r="F51" s="28">
        <v>40</v>
      </c>
      <c r="G51" s="28">
        <v>3.8</v>
      </c>
      <c r="H51" s="28">
        <v>0.4</v>
      </c>
      <c r="I51" s="28">
        <v>39</v>
      </c>
      <c r="J51" s="28">
        <v>118</v>
      </c>
      <c r="K51" s="30"/>
      <c r="L51" s="115">
        <v>1.95</v>
      </c>
    </row>
    <row r="52" spans="1:12" ht="12.95" customHeight="1" x14ac:dyDescent="0.25">
      <c r="A52" s="24"/>
      <c r="B52" s="25"/>
      <c r="C52" s="74"/>
      <c r="D52" s="26" t="s">
        <v>90</v>
      </c>
      <c r="E52" s="75" t="s">
        <v>4</v>
      </c>
      <c r="F52" s="28">
        <v>40</v>
      </c>
      <c r="G52" s="28">
        <v>2.2400000000000002</v>
      </c>
      <c r="H52" s="28">
        <v>0.44</v>
      </c>
      <c r="I52" s="28">
        <v>19.760000000000002</v>
      </c>
      <c r="J52" s="28">
        <v>91.96</v>
      </c>
      <c r="K52" s="30"/>
      <c r="L52" s="115">
        <v>1.95</v>
      </c>
    </row>
    <row r="53" spans="1:12" ht="12.95" customHeight="1" thickBot="1" x14ac:dyDescent="0.3">
      <c r="A53" s="46"/>
      <c r="B53" s="47"/>
      <c r="C53" s="78"/>
      <c r="D53" s="33" t="s">
        <v>5</v>
      </c>
      <c r="E53" s="34"/>
      <c r="F53" s="35">
        <f>SUM(F46:F52)</f>
        <v>910</v>
      </c>
      <c r="G53" s="35">
        <f>SUM(G46:G52)</f>
        <v>43.04</v>
      </c>
      <c r="H53" s="35">
        <f>SUM(H46:H52)</f>
        <v>42.839999999999996</v>
      </c>
      <c r="I53" s="35">
        <f>SUM(I46:I52)</f>
        <v>120.76</v>
      </c>
      <c r="J53" s="35">
        <f>SUM(J46:J52)</f>
        <v>1029.96</v>
      </c>
      <c r="K53" s="36"/>
      <c r="L53" s="112">
        <f>SUM(L46:L52)</f>
        <v>155.19999999999999</v>
      </c>
    </row>
    <row r="54" spans="1:12" ht="12.95" customHeight="1" x14ac:dyDescent="0.25">
      <c r="A54" s="18">
        <v>1</v>
      </c>
      <c r="B54" s="19">
        <v>2</v>
      </c>
      <c r="C54" s="79" t="s">
        <v>96</v>
      </c>
      <c r="D54" s="48" t="s">
        <v>88</v>
      </c>
      <c r="E54" s="75" t="s">
        <v>2</v>
      </c>
      <c r="F54" s="27">
        <v>200</v>
      </c>
      <c r="G54" s="28">
        <v>1.6</v>
      </c>
      <c r="H54" s="28">
        <v>1.35</v>
      </c>
      <c r="I54" s="28">
        <v>2</v>
      </c>
      <c r="J54" s="28">
        <v>19</v>
      </c>
      <c r="K54" s="29">
        <v>378</v>
      </c>
      <c r="L54" s="120">
        <v>3.3</v>
      </c>
    </row>
    <row r="55" spans="1:12" ht="12.95" customHeight="1" x14ac:dyDescent="0.25">
      <c r="A55" s="24"/>
      <c r="B55" s="25"/>
      <c r="C55" s="80"/>
      <c r="D55" s="58" t="s">
        <v>100</v>
      </c>
      <c r="E55" s="75" t="s">
        <v>48</v>
      </c>
      <c r="F55" s="28">
        <v>40</v>
      </c>
      <c r="G55" s="28">
        <v>3</v>
      </c>
      <c r="H55" s="28">
        <v>9</v>
      </c>
      <c r="I55" s="28">
        <v>10</v>
      </c>
      <c r="J55" s="28">
        <v>130</v>
      </c>
      <c r="K55" s="50"/>
      <c r="L55" s="121">
        <v>19</v>
      </c>
    </row>
    <row r="56" spans="1:12" ht="12.95" customHeight="1" thickBot="1" x14ac:dyDescent="0.3">
      <c r="A56" s="46"/>
      <c r="B56" s="47"/>
      <c r="C56" s="81"/>
      <c r="D56" s="53" t="s">
        <v>5</v>
      </c>
      <c r="E56" s="34"/>
      <c r="F56" s="35">
        <f>F54+F55</f>
        <v>240</v>
      </c>
      <c r="G56" s="35">
        <f t="shared" ref="G56:L56" si="7">G54+G55</f>
        <v>4.5999999999999996</v>
      </c>
      <c r="H56" s="35">
        <f t="shared" si="7"/>
        <v>10.35</v>
      </c>
      <c r="I56" s="35">
        <f t="shared" si="7"/>
        <v>12</v>
      </c>
      <c r="J56" s="35">
        <f t="shared" si="7"/>
        <v>149</v>
      </c>
      <c r="K56" s="36"/>
      <c r="L56" s="112">
        <f t="shared" si="7"/>
        <v>22.3</v>
      </c>
    </row>
    <row r="57" spans="1:12" ht="12.95" customHeight="1" x14ac:dyDescent="0.25">
      <c r="A57" s="18">
        <v>1</v>
      </c>
      <c r="B57" s="19">
        <v>2</v>
      </c>
      <c r="C57" s="72" t="s">
        <v>97</v>
      </c>
      <c r="D57" s="20" t="s">
        <v>105</v>
      </c>
      <c r="E57" s="75" t="s">
        <v>2</v>
      </c>
      <c r="F57" s="27">
        <v>200</v>
      </c>
      <c r="G57" s="28">
        <v>1.6</v>
      </c>
      <c r="H57" s="28">
        <v>1.35</v>
      </c>
      <c r="I57" s="28">
        <v>2</v>
      </c>
      <c r="J57" s="28">
        <v>19</v>
      </c>
      <c r="K57" s="29">
        <v>378</v>
      </c>
      <c r="L57" s="120">
        <v>3.3</v>
      </c>
    </row>
    <row r="58" spans="1:12" ht="12.95" customHeight="1" x14ac:dyDescent="0.25">
      <c r="A58" s="24"/>
      <c r="B58" s="25"/>
      <c r="C58" s="74"/>
      <c r="D58" s="54" t="s">
        <v>86</v>
      </c>
      <c r="E58" s="75" t="s">
        <v>23</v>
      </c>
      <c r="F58" s="28">
        <v>200</v>
      </c>
      <c r="G58" s="28">
        <v>10</v>
      </c>
      <c r="H58" s="28">
        <v>23</v>
      </c>
      <c r="I58" s="28">
        <v>37</v>
      </c>
      <c r="J58" s="28">
        <v>280</v>
      </c>
      <c r="K58" s="38">
        <v>244</v>
      </c>
      <c r="L58" s="121">
        <v>29.98</v>
      </c>
    </row>
    <row r="59" spans="1:12" ht="12.95" customHeight="1" x14ac:dyDescent="0.25">
      <c r="A59" s="24"/>
      <c r="B59" s="25"/>
      <c r="C59" s="74"/>
      <c r="D59" s="26" t="s">
        <v>89</v>
      </c>
      <c r="E59" s="75" t="s">
        <v>3</v>
      </c>
      <c r="F59" s="27">
        <v>40</v>
      </c>
      <c r="G59" s="28">
        <v>3.8</v>
      </c>
      <c r="H59" s="28">
        <v>0.4</v>
      </c>
      <c r="I59" s="28">
        <v>39</v>
      </c>
      <c r="J59" s="28">
        <v>118</v>
      </c>
      <c r="K59" s="50"/>
      <c r="L59" s="115">
        <v>1.95</v>
      </c>
    </row>
    <row r="60" spans="1:12" ht="12.95" customHeight="1" x14ac:dyDescent="0.25">
      <c r="A60" s="24"/>
      <c r="B60" s="25"/>
      <c r="C60" s="74"/>
      <c r="D60" s="26" t="s">
        <v>90</v>
      </c>
      <c r="E60" s="75" t="s">
        <v>4</v>
      </c>
      <c r="F60" s="28">
        <v>40</v>
      </c>
      <c r="G60" s="28">
        <v>2.2400000000000002</v>
      </c>
      <c r="H60" s="28">
        <v>0.44</v>
      </c>
      <c r="I60" s="28">
        <v>19.760000000000002</v>
      </c>
      <c r="J60" s="28">
        <v>91.96</v>
      </c>
      <c r="K60" s="50"/>
      <c r="L60" s="115">
        <v>1.95</v>
      </c>
    </row>
    <row r="61" spans="1:12" ht="12.95" customHeight="1" thickBot="1" x14ac:dyDescent="0.3">
      <c r="A61" s="85"/>
      <c r="B61" s="86"/>
      <c r="C61" s="87"/>
      <c r="D61" s="88" t="s">
        <v>5</v>
      </c>
      <c r="E61" s="89"/>
      <c r="F61" s="90">
        <f>F57+F58+F59+F60</f>
        <v>480</v>
      </c>
      <c r="G61" s="90">
        <f t="shared" ref="G61:L61" si="8">G57+G58+G59+G60</f>
        <v>17.64</v>
      </c>
      <c r="H61" s="90">
        <f t="shared" si="8"/>
        <v>25.19</v>
      </c>
      <c r="I61" s="90">
        <f t="shared" si="8"/>
        <v>97.76</v>
      </c>
      <c r="J61" s="90">
        <f t="shared" si="8"/>
        <v>508.96</v>
      </c>
      <c r="K61" s="91"/>
      <c r="L61" s="122">
        <f t="shared" si="8"/>
        <v>37.180000000000007</v>
      </c>
    </row>
    <row r="62" spans="1:12" ht="12.95" customHeight="1" thickBot="1" x14ac:dyDescent="0.3">
      <c r="A62" s="104">
        <f>A36</f>
        <v>1</v>
      </c>
      <c r="B62" s="105">
        <f>B36</f>
        <v>2</v>
      </c>
      <c r="C62" s="139" t="s">
        <v>91</v>
      </c>
      <c r="D62" s="140"/>
      <c r="E62" s="141"/>
      <c r="F62" s="106">
        <f>F40+F45+F53+F56+F61</f>
        <v>2670</v>
      </c>
      <c r="G62" s="106">
        <f>G40+G45+G53+G56+G61</f>
        <v>92.429999999999993</v>
      </c>
      <c r="H62" s="106">
        <f>H40+H45+H53+H56+H61</f>
        <v>109.54999999999998</v>
      </c>
      <c r="I62" s="106">
        <f>I40+I45+I53+I56+I61</f>
        <v>409.28</v>
      </c>
      <c r="J62" s="106">
        <f>J40+J45+J53+J56+J61</f>
        <v>2790.88</v>
      </c>
      <c r="K62" s="107"/>
      <c r="L62" s="123">
        <f>L40+L45+L53+L56+L61</f>
        <v>354.25</v>
      </c>
    </row>
    <row r="63" spans="1:12" ht="38.25" customHeight="1" thickBot="1" x14ac:dyDescent="0.3">
      <c r="A63" s="12" t="s">
        <v>68</v>
      </c>
      <c r="B63" s="13" t="s">
        <v>69</v>
      </c>
      <c r="C63" s="14" t="s">
        <v>70</v>
      </c>
      <c r="D63" s="15" t="s">
        <v>71</v>
      </c>
      <c r="E63" s="16" t="s">
        <v>72</v>
      </c>
      <c r="F63" s="14" t="s">
        <v>73</v>
      </c>
      <c r="G63" s="14" t="s">
        <v>74</v>
      </c>
      <c r="H63" s="14" t="s">
        <v>75</v>
      </c>
      <c r="I63" s="14" t="s">
        <v>76</v>
      </c>
      <c r="J63" s="14" t="s">
        <v>77</v>
      </c>
      <c r="K63" s="17" t="s">
        <v>0</v>
      </c>
      <c r="L63" s="117" t="s">
        <v>78</v>
      </c>
    </row>
    <row r="64" spans="1:12" ht="33.75" customHeight="1" thickBot="1" x14ac:dyDescent="0.3">
      <c r="A64" s="12" t="s">
        <v>68</v>
      </c>
      <c r="B64" s="13" t="s">
        <v>69</v>
      </c>
      <c r="C64" s="14" t="s">
        <v>70</v>
      </c>
      <c r="D64" s="15" t="s">
        <v>71</v>
      </c>
      <c r="E64" s="16" t="s">
        <v>72</v>
      </c>
      <c r="F64" s="14" t="s">
        <v>73</v>
      </c>
      <c r="G64" s="14" t="s">
        <v>74</v>
      </c>
      <c r="H64" s="14" t="s">
        <v>75</v>
      </c>
      <c r="I64" s="14" t="s">
        <v>76</v>
      </c>
      <c r="J64" s="14" t="s">
        <v>77</v>
      </c>
      <c r="K64" s="17" t="s">
        <v>0</v>
      </c>
      <c r="L64" s="117" t="s">
        <v>78</v>
      </c>
    </row>
    <row r="65" spans="1:12" ht="12.95" customHeight="1" x14ac:dyDescent="0.25">
      <c r="A65" s="18">
        <v>1</v>
      </c>
      <c r="B65" s="19">
        <v>3</v>
      </c>
      <c r="C65" s="72" t="s">
        <v>79</v>
      </c>
      <c r="D65" s="20" t="s">
        <v>80</v>
      </c>
      <c r="E65" s="37" t="s">
        <v>42</v>
      </c>
      <c r="F65" s="21">
        <v>210</v>
      </c>
      <c r="G65" s="22">
        <v>6.11</v>
      </c>
      <c r="H65" s="22">
        <v>10.72</v>
      </c>
      <c r="I65" s="22">
        <v>32.380000000000003</v>
      </c>
      <c r="J65" s="22">
        <v>251</v>
      </c>
      <c r="K65" s="22">
        <v>181</v>
      </c>
      <c r="L65" s="114">
        <v>10.050000000000001</v>
      </c>
    </row>
    <row r="66" spans="1:12" ht="12.95" customHeight="1" x14ac:dyDescent="0.25">
      <c r="A66" s="24"/>
      <c r="B66" s="25"/>
      <c r="C66" s="74"/>
      <c r="D66" s="26" t="s">
        <v>81</v>
      </c>
      <c r="E66" s="39" t="s">
        <v>2</v>
      </c>
      <c r="F66" s="27">
        <v>200</v>
      </c>
      <c r="G66" s="28">
        <v>1.6</v>
      </c>
      <c r="H66" s="28">
        <v>1.35</v>
      </c>
      <c r="I66" s="28">
        <v>2</v>
      </c>
      <c r="J66" s="28">
        <v>19</v>
      </c>
      <c r="K66" s="57">
        <v>378</v>
      </c>
      <c r="L66" s="115">
        <v>3.3</v>
      </c>
    </row>
    <row r="67" spans="1:12" ht="12.95" customHeight="1" x14ac:dyDescent="0.25">
      <c r="A67" s="24"/>
      <c r="B67" s="25"/>
      <c r="C67" s="74"/>
      <c r="D67" s="26" t="s">
        <v>82</v>
      </c>
      <c r="E67" s="39" t="s">
        <v>3</v>
      </c>
      <c r="F67" s="27">
        <v>40</v>
      </c>
      <c r="G67" s="28">
        <v>3.8</v>
      </c>
      <c r="H67" s="28">
        <v>0.4</v>
      </c>
      <c r="I67" s="28">
        <v>39</v>
      </c>
      <c r="J67" s="28">
        <v>118</v>
      </c>
      <c r="K67" s="30"/>
      <c r="L67" s="115">
        <v>1.95</v>
      </c>
    </row>
    <row r="68" spans="1:12" ht="12.95" customHeight="1" x14ac:dyDescent="0.25">
      <c r="A68" s="24"/>
      <c r="B68" s="25"/>
      <c r="C68" s="74"/>
      <c r="D68" s="26"/>
      <c r="E68" s="39" t="s">
        <v>4</v>
      </c>
      <c r="F68" s="28">
        <v>40</v>
      </c>
      <c r="G68" s="28">
        <v>2.2400000000000002</v>
      </c>
      <c r="H68" s="28">
        <v>0.44</v>
      </c>
      <c r="I68" s="28">
        <v>19.760000000000002</v>
      </c>
      <c r="J68" s="28">
        <v>91.96</v>
      </c>
      <c r="K68" s="30"/>
      <c r="L68" s="115">
        <v>1.95</v>
      </c>
    </row>
    <row r="69" spans="1:12" ht="12.95" customHeight="1" thickBot="1" x14ac:dyDescent="0.3">
      <c r="A69" s="31"/>
      <c r="B69" s="32"/>
      <c r="C69" s="76"/>
      <c r="D69" s="33" t="s">
        <v>5</v>
      </c>
      <c r="E69" s="43"/>
      <c r="F69" s="35">
        <f>SUM(F65:F68)</f>
        <v>490</v>
      </c>
      <c r="G69" s="35">
        <f>SUM(G65:G68)</f>
        <v>13.750000000000002</v>
      </c>
      <c r="H69" s="35">
        <f>SUM(H65:H68)</f>
        <v>12.91</v>
      </c>
      <c r="I69" s="35">
        <f>SUM(I65:I68)</f>
        <v>93.14</v>
      </c>
      <c r="J69" s="35">
        <f>SUM(J65:J68)</f>
        <v>479.96</v>
      </c>
      <c r="K69" s="36"/>
      <c r="L69" s="112">
        <f>SUM(L65:L68)</f>
        <v>17.25</v>
      </c>
    </row>
    <row r="70" spans="1:12" ht="12.95" customHeight="1" x14ac:dyDescent="0.25">
      <c r="A70" s="18">
        <v>1</v>
      </c>
      <c r="B70" s="19">
        <v>3</v>
      </c>
      <c r="C70" s="77" t="s">
        <v>92</v>
      </c>
      <c r="D70" s="37" t="s">
        <v>94</v>
      </c>
      <c r="E70" s="39" t="s">
        <v>2</v>
      </c>
      <c r="F70" s="27">
        <v>200</v>
      </c>
      <c r="G70" s="28">
        <v>1.6</v>
      </c>
      <c r="H70" s="28">
        <v>1.35</v>
      </c>
      <c r="I70" s="28">
        <v>2</v>
      </c>
      <c r="J70" s="28">
        <v>19</v>
      </c>
      <c r="K70" s="29">
        <v>378</v>
      </c>
      <c r="L70" s="114">
        <v>3.3</v>
      </c>
    </row>
    <row r="71" spans="1:12" ht="12.95" customHeight="1" x14ac:dyDescent="0.25">
      <c r="A71" s="24"/>
      <c r="B71" s="25"/>
      <c r="C71" s="74"/>
      <c r="D71" s="39" t="s">
        <v>104</v>
      </c>
      <c r="E71" s="39" t="s">
        <v>16</v>
      </c>
      <c r="F71" s="27">
        <v>250</v>
      </c>
      <c r="G71" s="27">
        <v>5</v>
      </c>
      <c r="H71" s="27">
        <v>12</v>
      </c>
      <c r="I71" s="27">
        <v>28</v>
      </c>
      <c r="J71" s="27">
        <v>127</v>
      </c>
      <c r="K71" s="59">
        <v>174</v>
      </c>
      <c r="L71" s="119">
        <v>18.510000000000002</v>
      </c>
    </row>
    <row r="72" spans="1:12" ht="12.95" customHeight="1" x14ac:dyDescent="0.25">
      <c r="A72" s="24"/>
      <c r="B72" s="25"/>
      <c r="C72" s="74"/>
      <c r="D72" s="39" t="s">
        <v>95</v>
      </c>
      <c r="E72" s="39" t="s">
        <v>50</v>
      </c>
      <c r="F72" s="27">
        <v>200</v>
      </c>
      <c r="G72" s="27">
        <v>2</v>
      </c>
      <c r="H72" s="27">
        <v>1</v>
      </c>
      <c r="I72" s="27">
        <v>21</v>
      </c>
      <c r="J72" s="27">
        <v>96</v>
      </c>
      <c r="K72" s="40"/>
      <c r="L72" s="119">
        <v>46</v>
      </c>
    </row>
    <row r="73" spans="1:12" ht="12.95" customHeight="1" x14ac:dyDescent="0.25">
      <c r="A73" s="24"/>
      <c r="B73" s="25"/>
      <c r="C73" s="74"/>
      <c r="D73" s="41" t="s">
        <v>82</v>
      </c>
      <c r="E73" s="39" t="s">
        <v>3</v>
      </c>
      <c r="F73" s="27">
        <v>40</v>
      </c>
      <c r="G73" s="28">
        <v>3.8</v>
      </c>
      <c r="H73" s="28">
        <v>0.4</v>
      </c>
      <c r="I73" s="28">
        <v>39</v>
      </c>
      <c r="J73" s="28">
        <v>118</v>
      </c>
      <c r="K73" s="40"/>
      <c r="L73" s="115">
        <v>1.95</v>
      </c>
    </row>
    <row r="74" spans="1:12" ht="12.95" customHeight="1" x14ac:dyDescent="0.25">
      <c r="A74" s="24"/>
      <c r="B74" s="25"/>
      <c r="C74" s="74"/>
      <c r="D74" s="42"/>
      <c r="E74" s="39" t="s">
        <v>4</v>
      </c>
      <c r="F74" s="28">
        <v>40</v>
      </c>
      <c r="G74" s="28">
        <v>2.2400000000000002</v>
      </c>
      <c r="H74" s="28">
        <v>0.44</v>
      </c>
      <c r="I74" s="28">
        <v>19.760000000000002</v>
      </c>
      <c r="J74" s="28">
        <v>91.96</v>
      </c>
      <c r="K74" s="40"/>
      <c r="L74" s="115">
        <v>1.95</v>
      </c>
    </row>
    <row r="75" spans="1:12" ht="12.95" customHeight="1" thickBot="1" x14ac:dyDescent="0.3">
      <c r="A75" s="31"/>
      <c r="B75" s="32"/>
      <c r="C75" s="76"/>
      <c r="D75" s="33" t="s">
        <v>5</v>
      </c>
      <c r="E75" s="43"/>
      <c r="F75" s="35">
        <f>F70+F71+F72+F74</f>
        <v>690</v>
      </c>
      <c r="G75" s="35">
        <f t="shared" ref="G75" si="9">G70+G71+G72+G74</f>
        <v>10.84</v>
      </c>
      <c r="H75" s="35">
        <f t="shared" ref="H75" si="10">H70+H71+H72+H74</f>
        <v>14.79</v>
      </c>
      <c r="I75" s="35">
        <f t="shared" ref="I75" si="11">I70+I71+I72+I74</f>
        <v>70.760000000000005</v>
      </c>
      <c r="J75" s="35">
        <f t="shared" ref="J75" si="12">J70+J71+J72+J74</f>
        <v>333.96</v>
      </c>
      <c r="K75" s="36"/>
      <c r="L75" s="112">
        <f t="shared" ref="L75" si="13">L70+L71+L72+L74</f>
        <v>69.760000000000005</v>
      </c>
    </row>
    <row r="76" spans="1:12" ht="12.95" customHeight="1" x14ac:dyDescent="0.25">
      <c r="A76" s="18">
        <f>A65</f>
        <v>1</v>
      </c>
      <c r="B76" s="44">
        <f>B65</f>
        <v>3</v>
      </c>
      <c r="C76" s="72" t="s">
        <v>83</v>
      </c>
      <c r="D76" s="20" t="s">
        <v>84</v>
      </c>
      <c r="E76" s="39" t="s">
        <v>51</v>
      </c>
      <c r="F76" s="27">
        <v>100</v>
      </c>
      <c r="G76" s="27">
        <v>0</v>
      </c>
      <c r="H76" s="27">
        <v>6</v>
      </c>
      <c r="I76" s="27">
        <v>2</v>
      </c>
      <c r="J76" s="27">
        <v>55</v>
      </c>
      <c r="K76" s="45"/>
      <c r="L76" s="118">
        <v>7.02</v>
      </c>
    </row>
    <row r="77" spans="1:12" ht="12.95" customHeight="1" x14ac:dyDescent="0.25">
      <c r="A77" s="24"/>
      <c r="B77" s="25"/>
      <c r="C77" s="74"/>
      <c r="D77" s="26" t="s">
        <v>85</v>
      </c>
      <c r="E77" s="39" t="s">
        <v>25</v>
      </c>
      <c r="F77" s="28">
        <v>250</v>
      </c>
      <c r="G77" s="28">
        <v>10</v>
      </c>
      <c r="H77" s="28">
        <v>7</v>
      </c>
      <c r="I77" s="28">
        <v>24</v>
      </c>
      <c r="J77" s="28">
        <v>197</v>
      </c>
      <c r="K77" s="38">
        <v>104</v>
      </c>
      <c r="L77" s="115">
        <v>32.04</v>
      </c>
    </row>
    <row r="78" spans="1:12" ht="12.95" customHeight="1" x14ac:dyDescent="0.25">
      <c r="A78" s="24"/>
      <c r="B78" s="25"/>
      <c r="C78" s="74"/>
      <c r="D78" s="26" t="s">
        <v>86</v>
      </c>
      <c r="E78" s="39" t="s">
        <v>11</v>
      </c>
      <c r="F78" s="28">
        <v>100</v>
      </c>
      <c r="G78" s="28">
        <v>12</v>
      </c>
      <c r="H78" s="28">
        <v>13</v>
      </c>
      <c r="I78" s="28">
        <v>5</v>
      </c>
      <c r="J78" s="28">
        <v>185</v>
      </c>
      <c r="K78" s="38">
        <v>260</v>
      </c>
      <c r="L78" s="115">
        <v>30.46</v>
      </c>
    </row>
    <row r="79" spans="1:12" ht="12.95" customHeight="1" x14ac:dyDescent="0.25">
      <c r="A79" s="24"/>
      <c r="B79" s="25"/>
      <c r="C79" s="74"/>
      <c r="D79" s="26" t="s">
        <v>87</v>
      </c>
      <c r="E79" s="39" t="s">
        <v>27</v>
      </c>
      <c r="F79" s="27">
        <v>180</v>
      </c>
      <c r="G79" s="27">
        <v>7</v>
      </c>
      <c r="H79" s="27">
        <v>9</v>
      </c>
      <c r="I79" s="27">
        <v>23</v>
      </c>
      <c r="J79" s="27">
        <v>250</v>
      </c>
      <c r="K79" s="59">
        <v>309</v>
      </c>
      <c r="L79" s="115">
        <v>7.3</v>
      </c>
    </row>
    <row r="80" spans="1:12" ht="12.95" customHeight="1" x14ac:dyDescent="0.25">
      <c r="A80" s="24"/>
      <c r="B80" s="25"/>
      <c r="C80" s="74"/>
      <c r="D80" s="26" t="s">
        <v>88</v>
      </c>
      <c r="E80" s="39" t="s">
        <v>20</v>
      </c>
      <c r="F80" s="28">
        <v>200</v>
      </c>
      <c r="G80" s="28">
        <v>0</v>
      </c>
      <c r="H80" s="28">
        <v>0</v>
      </c>
      <c r="I80" s="28">
        <v>23</v>
      </c>
      <c r="J80" s="28">
        <v>77</v>
      </c>
      <c r="K80" s="38">
        <v>350</v>
      </c>
      <c r="L80" s="115">
        <v>4.1100000000000003</v>
      </c>
    </row>
    <row r="81" spans="1:12" ht="12.95" customHeight="1" x14ac:dyDescent="0.25">
      <c r="A81" s="24"/>
      <c r="B81" s="25"/>
      <c r="C81" s="74"/>
      <c r="D81" s="26" t="s">
        <v>89</v>
      </c>
      <c r="E81" s="39" t="s">
        <v>3</v>
      </c>
      <c r="F81" s="27">
        <v>40</v>
      </c>
      <c r="G81" s="28">
        <v>3.8</v>
      </c>
      <c r="H81" s="28">
        <v>0.4</v>
      </c>
      <c r="I81" s="28">
        <v>39</v>
      </c>
      <c r="J81" s="28">
        <v>118</v>
      </c>
      <c r="K81" s="30"/>
      <c r="L81" s="115">
        <v>1.95</v>
      </c>
    </row>
    <row r="82" spans="1:12" ht="12.95" customHeight="1" x14ac:dyDescent="0.25">
      <c r="A82" s="24"/>
      <c r="B82" s="25"/>
      <c r="C82" s="74"/>
      <c r="D82" s="26" t="s">
        <v>90</v>
      </c>
      <c r="E82" s="39" t="s">
        <v>4</v>
      </c>
      <c r="F82" s="28">
        <v>40</v>
      </c>
      <c r="G82" s="28">
        <v>2.2400000000000002</v>
      </c>
      <c r="H82" s="28">
        <v>0.44</v>
      </c>
      <c r="I82" s="28">
        <v>19.760000000000002</v>
      </c>
      <c r="J82" s="28">
        <v>91.96</v>
      </c>
      <c r="K82" s="30"/>
      <c r="L82" s="115">
        <v>1.95</v>
      </c>
    </row>
    <row r="83" spans="1:12" ht="12.95" customHeight="1" thickBot="1" x14ac:dyDescent="0.3">
      <c r="A83" s="46"/>
      <c r="B83" s="47"/>
      <c r="C83" s="78"/>
      <c r="D83" s="33" t="s">
        <v>5</v>
      </c>
      <c r="E83" s="43"/>
      <c r="F83" s="35">
        <f>SUM(F76:F82)</f>
        <v>910</v>
      </c>
      <c r="G83" s="35">
        <f>SUM(G76:G82)</f>
        <v>35.04</v>
      </c>
      <c r="H83" s="35">
        <f>SUM(H76:H82)</f>
        <v>35.839999999999996</v>
      </c>
      <c r="I83" s="35">
        <f>SUM(I76:I82)</f>
        <v>135.76</v>
      </c>
      <c r="J83" s="35">
        <f>SUM(J76:J82)</f>
        <v>973.96</v>
      </c>
      <c r="K83" s="36"/>
      <c r="L83" s="112">
        <f>SUM(L76:L82)</f>
        <v>84.830000000000013</v>
      </c>
    </row>
    <row r="84" spans="1:12" ht="12.95" customHeight="1" x14ac:dyDescent="0.25">
      <c r="A84" s="18">
        <v>1</v>
      </c>
      <c r="B84" s="19">
        <v>3</v>
      </c>
      <c r="C84" s="79" t="s">
        <v>96</v>
      </c>
      <c r="D84" s="48" t="s">
        <v>88</v>
      </c>
      <c r="E84" s="39" t="s">
        <v>28</v>
      </c>
      <c r="F84" s="28">
        <v>200</v>
      </c>
      <c r="G84" s="28">
        <v>1</v>
      </c>
      <c r="H84" s="28">
        <v>1</v>
      </c>
      <c r="I84" s="28">
        <v>0.6</v>
      </c>
      <c r="J84" s="28">
        <v>86.6</v>
      </c>
      <c r="K84" s="60"/>
      <c r="L84" s="114">
        <v>29</v>
      </c>
    </row>
    <row r="85" spans="1:12" ht="12.95" customHeight="1" x14ac:dyDescent="0.25">
      <c r="A85" s="24"/>
      <c r="B85" s="25"/>
      <c r="C85" s="80"/>
      <c r="D85" s="58" t="s">
        <v>100</v>
      </c>
      <c r="E85" s="39" t="s">
        <v>29</v>
      </c>
      <c r="F85" s="27">
        <v>80</v>
      </c>
      <c r="G85" s="28">
        <v>7</v>
      </c>
      <c r="H85" s="28">
        <v>8</v>
      </c>
      <c r="I85" s="28">
        <v>21</v>
      </c>
      <c r="J85" s="28">
        <v>246</v>
      </c>
      <c r="K85" s="50"/>
      <c r="L85" s="121">
        <v>19</v>
      </c>
    </row>
    <row r="86" spans="1:12" ht="12.95" customHeight="1" x14ac:dyDescent="0.25">
      <c r="A86" s="24"/>
      <c r="B86" s="25"/>
      <c r="C86" s="80"/>
      <c r="D86" s="49"/>
      <c r="E86" s="51"/>
      <c r="F86" s="52"/>
      <c r="G86" s="52"/>
      <c r="H86" s="52"/>
      <c r="I86" s="52"/>
      <c r="J86" s="52"/>
      <c r="K86" s="50"/>
      <c r="L86" s="121"/>
    </row>
    <row r="87" spans="1:12" ht="12.95" customHeight="1" thickBot="1" x14ac:dyDescent="0.3">
      <c r="A87" s="46"/>
      <c r="B87" s="47"/>
      <c r="C87" s="81"/>
      <c r="D87" s="53" t="s">
        <v>5</v>
      </c>
      <c r="E87" s="43"/>
      <c r="F87" s="35">
        <f>F84+F85+F86</f>
        <v>280</v>
      </c>
      <c r="G87" s="35">
        <f t="shared" ref="G87" si="14">G84+G85+G86</f>
        <v>8</v>
      </c>
      <c r="H87" s="35">
        <f t="shared" ref="H87" si="15">H84+H85+H86</f>
        <v>9</v>
      </c>
      <c r="I87" s="35">
        <f t="shared" ref="I87" si="16">I84+I85+I86</f>
        <v>21.6</v>
      </c>
      <c r="J87" s="35">
        <f t="shared" ref="J87" si="17">J84+J85+J86</f>
        <v>332.6</v>
      </c>
      <c r="K87" s="36"/>
      <c r="L87" s="112">
        <f t="shared" ref="L87" si="18">L84+L85+L86</f>
        <v>48</v>
      </c>
    </row>
    <row r="88" spans="1:12" ht="12.95" customHeight="1" x14ac:dyDescent="0.25">
      <c r="A88" s="18">
        <v>1</v>
      </c>
      <c r="B88" s="19">
        <v>3</v>
      </c>
      <c r="C88" s="72" t="s">
        <v>97</v>
      </c>
      <c r="D88" s="20" t="s">
        <v>105</v>
      </c>
      <c r="E88" s="39" t="s">
        <v>2</v>
      </c>
      <c r="F88" s="27">
        <v>200</v>
      </c>
      <c r="G88" s="28">
        <v>1.6</v>
      </c>
      <c r="H88" s="28">
        <v>1.35</v>
      </c>
      <c r="I88" s="28">
        <v>2</v>
      </c>
      <c r="J88" s="28">
        <v>19</v>
      </c>
      <c r="K88" s="29">
        <v>378</v>
      </c>
      <c r="L88" s="120">
        <v>3.3</v>
      </c>
    </row>
    <row r="89" spans="1:12" ht="12.95" customHeight="1" x14ac:dyDescent="0.25">
      <c r="A89" s="24"/>
      <c r="B89" s="25"/>
      <c r="C89" s="74"/>
      <c r="D89" s="54" t="s">
        <v>86</v>
      </c>
      <c r="E89" s="83" t="s">
        <v>106</v>
      </c>
      <c r="F89" s="28">
        <v>300</v>
      </c>
      <c r="G89" s="28">
        <v>18</v>
      </c>
      <c r="H89" s="28">
        <v>16</v>
      </c>
      <c r="I89" s="28">
        <v>18</v>
      </c>
      <c r="J89" s="28">
        <v>389.81</v>
      </c>
      <c r="K89" s="38">
        <v>259</v>
      </c>
      <c r="L89" s="121">
        <v>22.63</v>
      </c>
    </row>
    <row r="90" spans="1:12" ht="12.95" customHeight="1" x14ac:dyDescent="0.25">
      <c r="A90" s="24"/>
      <c r="B90" s="25"/>
      <c r="C90" s="74"/>
      <c r="D90" s="26" t="s">
        <v>89</v>
      </c>
      <c r="E90" s="39" t="s">
        <v>3</v>
      </c>
      <c r="F90" s="27">
        <v>40</v>
      </c>
      <c r="G90" s="28">
        <v>3.8</v>
      </c>
      <c r="H90" s="28">
        <v>1</v>
      </c>
      <c r="I90" s="28">
        <v>39</v>
      </c>
      <c r="J90" s="28">
        <v>118</v>
      </c>
      <c r="K90" s="50"/>
      <c r="L90" s="115">
        <v>1.95</v>
      </c>
    </row>
    <row r="91" spans="1:12" ht="12.95" customHeight="1" x14ac:dyDescent="0.25">
      <c r="A91" s="24"/>
      <c r="B91" s="25"/>
      <c r="C91" s="74"/>
      <c r="D91" s="26" t="s">
        <v>90</v>
      </c>
      <c r="E91" s="39" t="s">
        <v>4</v>
      </c>
      <c r="F91" s="28">
        <v>40</v>
      </c>
      <c r="G91" s="28">
        <v>2.2400000000000002</v>
      </c>
      <c r="H91" s="28">
        <v>1</v>
      </c>
      <c r="I91" s="28">
        <v>19.760000000000002</v>
      </c>
      <c r="J91" s="28">
        <v>91.96</v>
      </c>
      <c r="K91" s="50"/>
      <c r="L91" s="115">
        <v>1.95</v>
      </c>
    </row>
    <row r="92" spans="1:12" ht="12.95" customHeight="1" thickBot="1" x14ac:dyDescent="0.3">
      <c r="A92" s="85"/>
      <c r="B92" s="86"/>
      <c r="C92" s="87"/>
      <c r="D92" s="88" t="s">
        <v>5</v>
      </c>
      <c r="E92" s="92"/>
      <c r="F92" s="90">
        <f>F88+F89+F90+F91</f>
        <v>580</v>
      </c>
      <c r="G92" s="90">
        <f t="shared" ref="G92:L92" si="19">G88+G89+G90+G91</f>
        <v>25.64</v>
      </c>
      <c r="H92" s="90">
        <f t="shared" si="19"/>
        <v>19.350000000000001</v>
      </c>
      <c r="I92" s="90">
        <f t="shared" si="19"/>
        <v>78.760000000000005</v>
      </c>
      <c r="J92" s="90">
        <f t="shared" si="19"/>
        <v>618.77</v>
      </c>
      <c r="K92" s="91"/>
      <c r="L92" s="122">
        <f t="shared" si="19"/>
        <v>29.83</v>
      </c>
    </row>
    <row r="93" spans="1:12" ht="12.95" customHeight="1" thickBot="1" x14ac:dyDescent="0.3">
      <c r="A93" s="104">
        <f>A65</f>
        <v>1</v>
      </c>
      <c r="B93" s="105">
        <f>B65</f>
        <v>3</v>
      </c>
      <c r="C93" s="139" t="s">
        <v>91</v>
      </c>
      <c r="D93" s="140"/>
      <c r="E93" s="141"/>
      <c r="F93" s="106">
        <f>F69+F75+F83+F87+F92</f>
        <v>2950</v>
      </c>
      <c r="G93" s="106">
        <f>G69+G75+G83+G87+G92</f>
        <v>93.27</v>
      </c>
      <c r="H93" s="106">
        <f>H69+H75+H83+H87+H92</f>
        <v>91.889999999999986</v>
      </c>
      <c r="I93" s="106">
        <f>I69+I75+I83+I87+I92</f>
        <v>400.02</v>
      </c>
      <c r="J93" s="106">
        <f>J69+J75+J83+J87+J92</f>
        <v>2739.25</v>
      </c>
      <c r="K93" s="107"/>
      <c r="L93" s="123">
        <f>L69+L75+L83+L87+L92</f>
        <v>249.67000000000002</v>
      </c>
    </row>
    <row r="94" spans="1:12" ht="28.5" customHeight="1" thickBot="1" x14ac:dyDescent="0.3">
      <c r="A94" s="12" t="s">
        <v>68</v>
      </c>
      <c r="B94" s="13" t="s">
        <v>69</v>
      </c>
      <c r="C94" s="14" t="s">
        <v>70</v>
      </c>
      <c r="D94" s="15" t="s">
        <v>71</v>
      </c>
      <c r="E94" s="16" t="s">
        <v>72</v>
      </c>
      <c r="F94" s="14" t="s">
        <v>73</v>
      </c>
      <c r="G94" s="14" t="s">
        <v>74</v>
      </c>
      <c r="H94" s="14" t="s">
        <v>75</v>
      </c>
      <c r="I94" s="14" t="s">
        <v>76</v>
      </c>
      <c r="J94" s="14" t="s">
        <v>77</v>
      </c>
      <c r="K94" s="17" t="s">
        <v>0</v>
      </c>
      <c r="L94" s="117" t="s">
        <v>78</v>
      </c>
    </row>
    <row r="95" spans="1:12" ht="12.95" customHeight="1" x14ac:dyDescent="0.25">
      <c r="A95" s="18">
        <v>1</v>
      </c>
      <c r="B95" s="19">
        <v>4</v>
      </c>
      <c r="C95" s="72" t="s">
        <v>79</v>
      </c>
      <c r="D95" s="20" t="s">
        <v>80</v>
      </c>
      <c r="E95" s="73" t="s">
        <v>31</v>
      </c>
      <c r="F95" s="21">
        <v>200</v>
      </c>
      <c r="G95" s="22">
        <v>6</v>
      </c>
      <c r="H95" s="22">
        <v>12</v>
      </c>
      <c r="I95" s="22">
        <v>33</v>
      </c>
      <c r="J95" s="22">
        <v>261</v>
      </c>
      <c r="K95" s="22">
        <v>173</v>
      </c>
      <c r="L95" s="118">
        <v>2.4900000000000002</v>
      </c>
    </row>
    <row r="96" spans="1:12" ht="12.95" customHeight="1" x14ac:dyDescent="0.25">
      <c r="A96" s="24"/>
      <c r="B96" s="25"/>
      <c r="C96" s="74"/>
      <c r="D96" s="26" t="s">
        <v>81</v>
      </c>
      <c r="E96" s="75" t="s">
        <v>2</v>
      </c>
      <c r="F96" s="27">
        <v>200</v>
      </c>
      <c r="G96" s="28">
        <v>1.6</v>
      </c>
      <c r="H96" s="28">
        <v>1.35</v>
      </c>
      <c r="I96" s="28">
        <v>2</v>
      </c>
      <c r="J96" s="28">
        <v>19</v>
      </c>
      <c r="K96" s="57">
        <v>378</v>
      </c>
      <c r="L96" s="115">
        <v>3.3</v>
      </c>
    </row>
    <row r="97" spans="1:12" ht="12.95" customHeight="1" x14ac:dyDescent="0.25">
      <c r="A97" s="24"/>
      <c r="B97" s="25"/>
      <c r="C97" s="74"/>
      <c r="D97" s="26" t="s">
        <v>82</v>
      </c>
      <c r="E97" s="75" t="s">
        <v>3</v>
      </c>
      <c r="F97" s="27">
        <v>40</v>
      </c>
      <c r="G97" s="28">
        <v>3.8</v>
      </c>
      <c r="H97" s="28">
        <v>1</v>
      </c>
      <c r="I97" s="28">
        <v>39</v>
      </c>
      <c r="J97" s="28">
        <v>118</v>
      </c>
      <c r="K97" s="30"/>
      <c r="L97" s="115">
        <v>1.95</v>
      </c>
    </row>
    <row r="98" spans="1:12" ht="12.95" customHeight="1" x14ac:dyDescent="0.25">
      <c r="A98" s="24"/>
      <c r="B98" s="25"/>
      <c r="C98" s="74"/>
      <c r="D98" s="26"/>
      <c r="E98" s="75" t="s">
        <v>4</v>
      </c>
      <c r="F98" s="28">
        <v>40</v>
      </c>
      <c r="G98" s="28">
        <v>2.2400000000000002</v>
      </c>
      <c r="H98" s="28">
        <v>1</v>
      </c>
      <c r="I98" s="28">
        <v>19.760000000000002</v>
      </c>
      <c r="J98" s="28">
        <v>92</v>
      </c>
      <c r="K98" s="30"/>
      <c r="L98" s="115">
        <v>1.95</v>
      </c>
    </row>
    <row r="99" spans="1:12" ht="12.95" customHeight="1" thickBot="1" x14ac:dyDescent="0.3">
      <c r="A99" s="31"/>
      <c r="B99" s="32"/>
      <c r="C99" s="76"/>
      <c r="D99" s="33" t="s">
        <v>5</v>
      </c>
      <c r="E99" s="34"/>
      <c r="F99" s="35">
        <f>SUM(F95:F98)</f>
        <v>480</v>
      </c>
      <c r="G99" s="35">
        <f>SUM(G95:G98)</f>
        <v>13.639999999999999</v>
      </c>
      <c r="H99" s="35">
        <f>SUM(H95:H98)</f>
        <v>15.35</v>
      </c>
      <c r="I99" s="35">
        <f>SUM(I95:I98)</f>
        <v>93.76</v>
      </c>
      <c r="J99" s="35">
        <f>SUM(J95:J98)</f>
        <v>490</v>
      </c>
      <c r="K99" s="36"/>
      <c r="L99" s="112">
        <f>SUM(L95:L98)</f>
        <v>9.69</v>
      </c>
    </row>
    <row r="100" spans="1:12" ht="12.95" customHeight="1" x14ac:dyDescent="0.25">
      <c r="A100" s="18">
        <v>1</v>
      </c>
      <c r="B100" s="19">
        <f>B95</f>
        <v>4</v>
      </c>
      <c r="C100" s="77" t="s">
        <v>92</v>
      </c>
      <c r="D100" s="37" t="s">
        <v>94</v>
      </c>
      <c r="E100" s="75" t="s">
        <v>2</v>
      </c>
      <c r="F100" s="27">
        <v>200</v>
      </c>
      <c r="G100" s="28">
        <v>1.6</v>
      </c>
      <c r="H100" s="28">
        <v>1.35</v>
      </c>
      <c r="I100" s="28">
        <v>2</v>
      </c>
      <c r="J100" s="28">
        <v>19</v>
      </c>
      <c r="K100" s="57">
        <v>378</v>
      </c>
      <c r="L100" s="114">
        <v>3.3</v>
      </c>
    </row>
    <row r="101" spans="1:12" ht="12.95" customHeight="1" x14ac:dyDescent="0.25">
      <c r="A101" s="24"/>
      <c r="B101" s="25"/>
      <c r="C101" s="74"/>
      <c r="D101" s="39" t="s">
        <v>84</v>
      </c>
      <c r="E101" s="75" t="s">
        <v>52</v>
      </c>
      <c r="F101" s="27">
        <v>40</v>
      </c>
      <c r="G101" s="28">
        <v>8</v>
      </c>
      <c r="H101" s="28">
        <v>5</v>
      </c>
      <c r="I101" s="28">
        <v>1</v>
      </c>
      <c r="J101" s="28">
        <v>86</v>
      </c>
      <c r="K101" s="40"/>
      <c r="L101" s="119">
        <v>27.5</v>
      </c>
    </row>
    <row r="102" spans="1:12" ht="12.95" customHeight="1" x14ac:dyDescent="0.25">
      <c r="A102" s="24"/>
      <c r="B102" s="25"/>
      <c r="C102" s="74"/>
      <c r="D102" s="39" t="s">
        <v>100</v>
      </c>
      <c r="E102" s="75" t="s">
        <v>30</v>
      </c>
      <c r="F102" s="27">
        <v>40</v>
      </c>
      <c r="G102" s="28">
        <v>9</v>
      </c>
      <c r="H102" s="28">
        <v>3</v>
      </c>
      <c r="I102" s="28">
        <v>61</v>
      </c>
      <c r="J102" s="28">
        <v>312</v>
      </c>
      <c r="K102" s="40"/>
      <c r="L102" s="119"/>
    </row>
    <row r="103" spans="1:12" ht="12.95" customHeight="1" thickBot="1" x14ac:dyDescent="0.3">
      <c r="A103" s="31"/>
      <c r="B103" s="32"/>
      <c r="C103" s="76"/>
      <c r="D103" s="33" t="s">
        <v>5</v>
      </c>
      <c r="E103" s="34"/>
      <c r="F103" s="35">
        <f>F100+F101+F102</f>
        <v>280</v>
      </c>
      <c r="G103" s="35">
        <f t="shared" ref="G103:L103" si="20">G100+G101+G102</f>
        <v>18.600000000000001</v>
      </c>
      <c r="H103" s="35">
        <f t="shared" si="20"/>
        <v>9.35</v>
      </c>
      <c r="I103" s="35">
        <f t="shared" si="20"/>
        <v>64</v>
      </c>
      <c r="J103" s="35">
        <f t="shared" si="20"/>
        <v>417</v>
      </c>
      <c r="K103" s="36"/>
      <c r="L103" s="112">
        <f t="shared" si="20"/>
        <v>30.8</v>
      </c>
    </row>
    <row r="104" spans="1:12" ht="12.95" customHeight="1" x14ac:dyDescent="0.25">
      <c r="A104" s="18">
        <f>A95</f>
        <v>1</v>
      </c>
      <c r="B104" s="44">
        <f>B95</f>
        <v>4</v>
      </c>
      <c r="C104" s="72" t="s">
        <v>83</v>
      </c>
      <c r="D104" s="20" t="s">
        <v>84</v>
      </c>
      <c r="E104" s="75" t="s">
        <v>44</v>
      </c>
      <c r="F104" s="28">
        <v>100</v>
      </c>
      <c r="G104" s="28">
        <v>1</v>
      </c>
      <c r="H104" s="28">
        <v>0</v>
      </c>
      <c r="I104" s="28">
        <v>3</v>
      </c>
      <c r="J104" s="28">
        <v>25</v>
      </c>
      <c r="K104" s="45"/>
      <c r="L104" s="118">
        <v>15</v>
      </c>
    </row>
    <row r="105" spans="1:12" ht="12.95" customHeight="1" x14ac:dyDescent="0.25">
      <c r="A105" s="24"/>
      <c r="B105" s="25"/>
      <c r="C105" s="74"/>
      <c r="D105" s="26" t="s">
        <v>85</v>
      </c>
      <c r="E105" s="75" t="s">
        <v>53</v>
      </c>
      <c r="F105" s="27">
        <v>250</v>
      </c>
      <c r="G105" s="28">
        <v>12</v>
      </c>
      <c r="H105" s="28">
        <v>9</v>
      </c>
      <c r="I105" s="28">
        <v>21</v>
      </c>
      <c r="J105" s="28">
        <v>241</v>
      </c>
      <c r="K105" s="59">
        <v>113</v>
      </c>
      <c r="L105" s="115">
        <v>18.920000000000002</v>
      </c>
    </row>
    <row r="106" spans="1:12" ht="12.95" customHeight="1" x14ac:dyDescent="0.25">
      <c r="A106" s="24"/>
      <c r="B106" s="25"/>
      <c r="C106" s="74"/>
      <c r="D106" s="26" t="s">
        <v>86</v>
      </c>
      <c r="E106" s="75" t="s">
        <v>11</v>
      </c>
      <c r="F106" s="28">
        <v>100</v>
      </c>
      <c r="G106" s="28">
        <v>12</v>
      </c>
      <c r="H106" s="28">
        <v>16</v>
      </c>
      <c r="I106" s="28">
        <v>5</v>
      </c>
      <c r="J106" s="28">
        <v>185</v>
      </c>
      <c r="K106" s="38">
        <v>260</v>
      </c>
      <c r="L106" s="115">
        <v>30.46</v>
      </c>
    </row>
    <row r="107" spans="1:12" ht="12.95" customHeight="1" x14ac:dyDescent="0.25">
      <c r="A107" s="24"/>
      <c r="B107" s="25"/>
      <c r="C107" s="74"/>
      <c r="D107" s="26" t="s">
        <v>87</v>
      </c>
      <c r="E107" s="75" t="s">
        <v>10</v>
      </c>
      <c r="F107" s="28">
        <v>180</v>
      </c>
      <c r="G107" s="28">
        <v>9</v>
      </c>
      <c r="H107" s="28">
        <v>8</v>
      </c>
      <c r="I107" s="28">
        <v>41</v>
      </c>
      <c r="J107" s="28">
        <v>287</v>
      </c>
      <c r="K107" s="38">
        <v>173</v>
      </c>
      <c r="L107" s="121">
        <v>3.7</v>
      </c>
    </row>
    <row r="108" spans="1:12" ht="12.95" customHeight="1" x14ac:dyDescent="0.25">
      <c r="A108" s="24"/>
      <c r="B108" s="25"/>
      <c r="C108" s="74"/>
      <c r="D108" s="26" t="s">
        <v>88</v>
      </c>
      <c r="E108" s="75" t="s">
        <v>33</v>
      </c>
      <c r="F108" s="28">
        <v>200</v>
      </c>
      <c r="G108" s="28">
        <v>1</v>
      </c>
      <c r="H108" s="28">
        <v>0</v>
      </c>
      <c r="I108" s="28">
        <v>17</v>
      </c>
      <c r="J108" s="28">
        <v>72</v>
      </c>
      <c r="K108" s="38">
        <v>349</v>
      </c>
      <c r="L108" s="115">
        <v>11.02</v>
      </c>
    </row>
    <row r="109" spans="1:12" ht="12.95" customHeight="1" x14ac:dyDescent="0.25">
      <c r="A109" s="24"/>
      <c r="B109" s="25"/>
      <c r="C109" s="74"/>
      <c r="D109" s="26" t="s">
        <v>89</v>
      </c>
      <c r="E109" s="75" t="s">
        <v>3</v>
      </c>
      <c r="F109" s="27">
        <v>40</v>
      </c>
      <c r="G109" s="28">
        <v>3.8</v>
      </c>
      <c r="H109" s="28">
        <v>1</v>
      </c>
      <c r="I109" s="28">
        <v>39</v>
      </c>
      <c r="J109" s="28">
        <v>118</v>
      </c>
      <c r="K109" s="30"/>
      <c r="L109" s="115">
        <v>1.95</v>
      </c>
    </row>
    <row r="110" spans="1:12" ht="12.95" customHeight="1" x14ac:dyDescent="0.25">
      <c r="A110" s="24"/>
      <c r="B110" s="25"/>
      <c r="C110" s="74"/>
      <c r="D110" s="26" t="s">
        <v>90</v>
      </c>
      <c r="E110" s="75" t="s">
        <v>4</v>
      </c>
      <c r="F110" s="28">
        <v>40</v>
      </c>
      <c r="G110" s="28">
        <v>2.2400000000000002</v>
      </c>
      <c r="H110" s="28">
        <v>1</v>
      </c>
      <c r="I110" s="28">
        <v>19.760000000000002</v>
      </c>
      <c r="J110" s="28">
        <v>92</v>
      </c>
      <c r="K110" s="30"/>
      <c r="L110" s="115">
        <v>1.95</v>
      </c>
    </row>
    <row r="111" spans="1:12" ht="12.95" customHeight="1" thickBot="1" x14ac:dyDescent="0.3">
      <c r="A111" s="46"/>
      <c r="B111" s="47"/>
      <c r="C111" s="78"/>
      <c r="D111" s="33" t="s">
        <v>5</v>
      </c>
      <c r="E111" s="34"/>
      <c r="F111" s="35">
        <f>SUM(F104:F110)</f>
        <v>910</v>
      </c>
      <c r="G111" s="35">
        <f>SUM(G104:G110)</f>
        <v>41.04</v>
      </c>
      <c r="H111" s="35">
        <f>SUM(H104:H110)</f>
        <v>35</v>
      </c>
      <c r="I111" s="35">
        <f>SUM(I104:I110)</f>
        <v>145.76</v>
      </c>
      <c r="J111" s="35">
        <f>SUM(J104:J110)</f>
        <v>1020</v>
      </c>
      <c r="K111" s="36"/>
      <c r="L111" s="112">
        <f>SUM(L104:L110)</f>
        <v>83</v>
      </c>
    </row>
    <row r="112" spans="1:12" ht="12.95" customHeight="1" x14ac:dyDescent="0.25">
      <c r="A112" s="18">
        <v>1</v>
      </c>
      <c r="B112" s="19">
        <f>B95</f>
        <v>4</v>
      </c>
      <c r="C112" s="79" t="s">
        <v>96</v>
      </c>
      <c r="D112" s="48" t="s">
        <v>88</v>
      </c>
      <c r="E112" s="75" t="s">
        <v>40</v>
      </c>
      <c r="F112" s="28">
        <v>125</v>
      </c>
      <c r="G112" s="28">
        <v>3.63</v>
      </c>
      <c r="H112" s="28">
        <v>4</v>
      </c>
      <c r="I112" s="28">
        <v>5</v>
      </c>
      <c r="J112" s="28">
        <v>236</v>
      </c>
      <c r="K112" s="60"/>
      <c r="L112" s="120">
        <v>74.400000000000006</v>
      </c>
    </row>
    <row r="113" spans="1:12" ht="12.95" customHeight="1" x14ac:dyDescent="0.25">
      <c r="A113" s="24"/>
      <c r="B113" s="25"/>
      <c r="C113" s="80"/>
      <c r="D113" s="58" t="s">
        <v>100</v>
      </c>
      <c r="E113" s="75" t="s">
        <v>34</v>
      </c>
      <c r="F113" s="28">
        <v>40</v>
      </c>
      <c r="G113" s="28">
        <v>3</v>
      </c>
      <c r="H113" s="28">
        <v>12</v>
      </c>
      <c r="I113" s="28">
        <v>10</v>
      </c>
      <c r="J113" s="28">
        <v>135</v>
      </c>
      <c r="K113" s="50"/>
      <c r="L113" s="121">
        <v>19</v>
      </c>
    </row>
    <row r="114" spans="1:12" ht="12.95" customHeight="1" x14ac:dyDescent="0.25">
      <c r="A114" s="24"/>
      <c r="B114" s="25"/>
      <c r="C114" s="80"/>
      <c r="D114" s="49"/>
      <c r="E114" s="61"/>
      <c r="F114" s="52"/>
      <c r="G114" s="52"/>
      <c r="H114" s="52"/>
      <c r="I114" s="52"/>
      <c r="J114" s="52"/>
      <c r="K114" s="50"/>
      <c r="L114" s="121"/>
    </row>
    <row r="115" spans="1:12" ht="12.95" customHeight="1" thickBot="1" x14ac:dyDescent="0.3">
      <c r="A115" s="46"/>
      <c r="B115" s="47"/>
      <c r="C115" s="81"/>
      <c r="D115" s="53" t="s">
        <v>5</v>
      </c>
      <c r="E115" s="34"/>
      <c r="F115" s="35">
        <f>F112+F113+F114</f>
        <v>165</v>
      </c>
      <c r="G115" s="35">
        <f t="shared" ref="G115" si="21">G112+G113+G114</f>
        <v>6.63</v>
      </c>
      <c r="H115" s="35">
        <f t="shared" ref="H115" si="22">H112+H113+H114</f>
        <v>16</v>
      </c>
      <c r="I115" s="35">
        <f t="shared" ref="I115" si="23">I112+I113+I114</f>
        <v>15</v>
      </c>
      <c r="J115" s="35">
        <f t="shared" ref="J115" si="24">J112+J113+J114</f>
        <v>371</v>
      </c>
      <c r="K115" s="36"/>
      <c r="L115" s="112">
        <f t="shared" ref="L115" si="25">L112+L113+L114</f>
        <v>93.4</v>
      </c>
    </row>
    <row r="116" spans="1:12" ht="12.95" customHeight="1" x14ac:dyDescent="0.25">
      <c r="A116" s="18">
        <v>1</v>
      </c>
      <c r="B116" s="19">
        <f>B95</f>
        <v>4</v>
      </c>
      <c r="C116" s="72" t="s">
        <v>97</v>
      </c>
      <c r="D116" s="20" t="s">
        <v>98</v>
      </c>
      <c r="E116" s="75" t="s">
        <v>2</v>
      </c>
      <c r="F116" s="27">
        <v>200</v>
      </c>
      <c r="G116" s="28">
        <v>1.6</v>
      </c>
      <c r="H116" s="28">
        <v>1.35</v>
      </c>
      <c r="I116" s="28">
        <v>2</v>
      </c>
      <c r="J116" s="28">
        <v>19</v>
      </c>
      <c r="K116" s="29">
        <v>378</v>
      </c>
      <c r="L116" s="120">
        <v>3.3</v>
      </c>
    </row>
    <row r="117" spans="1:12" ht="12.95" customHeight="1" x14ac:dyDescent="0.25">
      <c r="A117" s="24"/>
      <c r="B117" s="25"/>
      <c r="C117" s="74"/>
      <c r="D117" s="54" t="s">
        <v>86</v>
      </c>
      <c r="E117" s="75" t="s">
        <v>57</v>
      </c>
      <c r="F117" s="28">
        <v>100</v>
      </c>
      <c r="G117" s="28">
        <v>12</v>
      </c>
      <c r="H117" s="28">
        <v>13.8</v>
      </c>
      <c r="I117" s="28">
        <v>4</v>
      </c>
      <c r="J117" s="28">
        <v>154</v>
      </c>
      <c r="K117" s="62"/>
      <c r="L117" s="121">
        <v>28</v>
      </c>
    </row>
    <row r="118" spans="1:12" ht="12.95" customHeight="1" x14ac:dyDescent="0.25">
      <c r="A118" s="24"/>
      <c r="B118" s="25"/>
      <c r="C118" s="74"/>
      <c r="D118" s="54"/>
      <c r="E118" s="75"/>
      <c r="F118" s="28"/>
      <c r="G118" s="28"/>
      <c r="H118" s="28"/>
      <c r="I118" s="28"/>
      <c r="J118" s="28"/>
      <c r="K118" s="63"/>
      <c r="L118" s="121"/>
    </row>
    <row r="119" spans="1:12" ht="12.95" customHeight="1" x14ac:dyDescent="0.25">
      <c r="A119" s="24"/>
      <c r="B119" s="25"/>
      <c r="C119" s="74"/>
      <c r="D119" s="26" t="s">
        <v>89</v>
      </c>
      <c r="E119" s="75" t="s">
        <v>3</v>
      </c>
      <c r="F119" s="27">
        <v>40</v>
      </c>
      <c r="G119" s="28">
        <v>3.8</v>
      </c>
      <c r="H119" s="28">
        <v>1</v>
      </c>
      <c r="I119" s="28">
        <v>39</v>
      </c>
      <c r="J119" s="28">
        <v>118</v>
      </c>
      <c r="K119" s="50"/>
      <c r="L119" s="115">
        <v>1.95</v>
      </c>
    </row>
    <row r="120" spans="1:12" ht="12.95" customHeight="1" x14ac:dyDescent="0.25">
      <c r="A120" s="24"/>
      <c r="B120" s="25"/>
      <c r="C120" s="74"/>
      <c r="D120" s="26" t="s">
        <v>90</v>
      </c>
      <c r="E120" s="75" t="s">
        <v>4</v>
      </c>
      <c r="F120" s="28">
        <v>40</v>
      </c>
      <c r="G120" s="28">
        <v>2.2400000000000002</v>
      </c>
      <c r="H120" s="28">
        <v>1</v>
      </c>
      <c r="I120" s="28">
        <v>19.760000000000002</v>
      </c>
      <c r="J120" s="28">
        <v>92</v>
      </c>
      <c r="K120" s="50"/>
      <c r="L120" s="115">
        <v>1.95</v>
      </c>
    </row>
    <row r="121" spans="1:12" ht="12.95" customHeight="1" thickBot="1" x14ac:dyDescent="0.3">
      <c r="A121" s="85"/>
      <c r="B121" s="86"/>
      <c r="C121" s="87"/>
      <c r="D121" s="88" t="s">
        <v>5</v>
      </c>
      <c r="E121" s="89"/>
      <c r="F121" s="90">
        <f>F116+F117+F119+F120</f>
        <v>380</v>
      </c>
      <c r="G121" s="90">
        <f t="shared" ref="G121:L121" si="26">G116+G117+G119+G120</f>
        <v>19.64</v>
      </c>
      <c r="H121" s="90">
        <f t="shared" si="26"/>
        <v>17.149999999999999</v>
      </c>
      <c r="I121" s="90">
        <f t="shared" si="26"/>
        <v>64.760000000000005</v>
      </c>
      <c r="J121" s="90">
        <f t="shared" si="26"/>
        <v>383</v>
      </c>
      <c r="K121" s="91"/>
      <c r="L121" s="122">
        <f t="shared" si="26"/>
        <v>35.200000000000003</v>
      </c>
    </row>
    <row r="122" spans="1:12" ht="12.95" customHeight="1" thickBot="1" x14ac:dyDescent="0.3">
      <c r="A122" s="104">
        <f>A95</f>
        <v>1</v>
      </c>
      <c r="B122" s="105">
        <f>B95</f>
        <v>4</v>
      </c>
      <c r="C122" s="139" t="s">
        <v>91</v>
      </c>
      <c r="D122" s="140"/>
      <c r="E122" s="141"/>
      <c r="F122" s="106">
        <f>F99+F103+F111+F115+F121</f>
        <v>2215</v>
      </c>
      <c r="G122" s="106">
        <f>G99+G103+G111+G115+G121</f>
        <v>99.55</v>
      </c>
      <c r="H122" s="106">
        <f>H99+H103+H111+H115+H121</f>
        <v>92.85</v>
      </c>
      <c r="I122" s="106">
        <f>I99+I103+I111+I115+I121</f>
        <v>383.28</v>
      </c>
      <c r="J122" s="106">
        <f>J99+J103+J111+J115+J121</f>
        <v>2681</v>
      </c>
      <c r="K122" s="109"/>
      <c r="L122" s="113">
        <f>L99+L103+L111+L115+L121</f>
        <v>252.09000000000003</v>
      </c>
    </row>
    <row r="123" spans="1:12" ht="30.75" customHeight="1" thickBot="1" x14ac:dyDescent="0.3">
      <c r="A123" s="12" t="s">
        <v>68</v>
      </c>
      <c r="B123" s="13" t="s">
        <v>69</v>
      </c>
      <c r="C123" s="14" t="s">
        <v>70</v>
      </c>
      <c r="D123" s="15" t="s">
        <v>71</v>
      </c>
      <c r="E123" s="16" t="s">
        <v>72</v>
      </c>
      <c r="F123" s="14" t="s">
        <v>73</v>
      </c>
      <c r="G123" s="14" t="s">
        <v>74</v>
      </c>
      <c r="H123" s="14" t="s">
        <v>75</v>
      </c>
      <c r="I123" s="14" t="s">
        <v>76</v>
      </c>
      <c r="J123" s="14" t="s">
        <v>77</v>
      </c>
      <c r="K123" s="17" t="s">
        <v>0</v>
      </c>
      <c r="L123" s="117" t="s">
        <v>78</v>
      </c>
    </row>
    <row r="124" spans="1:12" ht="44.25" customHeight="1" thickBot="1" x14ac:dyDescent="0.3">
      <c r="A124" s="12" t="s">
        <v>68</v>
      </c>
      <c r="B124" s="13" t="s">
        <v>69</v>
      </c>
      <c r="C124" s="14" t="s">
        <v>70</v>
      </c>
      <c r="D124" s="15" t="s">
        <v>71</v>
      </c>
      <c r="E124" s="16" t="s">
        <v>72</v>
      </c>
      <c r="F124" s="14" t="s">
        <v>73</v>
      </c>
      <c r="G124" s="14" t="s">
        <v>74</v>
      </c>
      <c r="H124" s="14" t="s">
        <v>75</v>
      </c>
      <c r="I124" s="14" t="s">
        <v>76</v>
      </c>
      <c r="J124" s="14" t="s">
        <v>77</v>
      </c>
      <c r="K124" s="17" t="s">
        <v>0</v>
      </c>
      <c r="L124" s="117" t="s">
        <v>78</v>
      </c>
    </row>
    <row r="125" spans="1:12" ht="12.95" customHeight="1" x14ac:dyDescent="0.25">
      <c r="A125" s="18">
        <v>1</v>
      </c>
      <c r="B125" s="19">
        <v>5</v>
      </c>
      <c r="C125" s="72" t="s">
        <v>79</v>
      </c>
      <c r="D125" s="20" t="s">
        <v>80</v>
      </c>
      <c r="E125" s="73" t="s">
        <v>1</v>
      </c>
      <c r="F125" s="21">
        <v>210</v>
      </c>
      <c r="G125" s="22">
        <v>8</v>
      </c>
      <c r="H125" s="22">
        <v>11</v>
      </c>
      <c r="I125" s="22">
        <v>42</v>
      </c>
      <c r="J125" s="22">
        <v>294</v>
      </c>
      <c r="K125" s="22">
        <v>173</v>
      </c>
      <c r="L125" s="118">
        <v>13.12</v>
      </c>
    </row>
    <row r="126" spans="1:12" ht="12.95" customHeight="1" x14ac:dyDescent="0.25">
      <c r="A126" s="24"/>
      <c r="B126" s="25"/>
      <c r="C126" s="74"/>
      <c r="D126" s="26" t="s">
        <v>81</v>
      </c>
      <c r="E126" s="75" t="s">
        <v>2</v>
      </c>
      <c r="F126" s="27">
        <v>200</v>
      </c>
      <c r="G126" s="28">
        <v>1.6</v>
      </c>
      <c r="H126" s="28">
        <v>1.35</v>
      </c>
      <c r="I126" s="28">
        <v>2</v>
      </c>
      <c r="J126" s="28">
        <v>19</v>
      </c>
      <c r="K126" s="57">
        <v>378</v>
      </c>
      <c r="L126" s="115">
        <v>3.3</v>
      </c>
    </row>
    <row r="127" spans="1:12" ht="12.95" customHeight="1" x14ac:dyDescent="0.25">
      <c r="A127" s="24"/>
      <c r="B127" s="25"/>
      <c r="C127" s="74"/>
      <c r="D127" s="26" t="s">
        <v>82</v>
      </c>
      <c r="E127" s="75" t="s">
        <v>3</v>
      </c>
      <c r="F127" s="27">
        <v>40</v>
      </c>
      <c r="G127" s="28">
        <v>3.8</v>
      </c>
      <c r="H127" s="28">
        <v>0.4</v>
      </c>
      <c r="I127" s="28">
        <v>39</v>
      </c>
      <c r="J127" s="28">
        <v>118</v>
      </c>
      <c r="K127" s="30"/>
      <c r="L127" s="115">
        <v>1.95</v>
      </c>
    </row>
    <row r="128" spans="1:12" ht="12.95" customHeight="1" thickBot="1" x14ac:dyDescent="0.3">
      <c r="A128" s="97"/>
      <c r="B128" s="98"/>
      <c r="C128" s="99"/>
      <c r="D128" s="100"/>
      <c r="E128" s="101" t="s">
        <v>4</v>
      </c>
      <c r="F128" s="102">
        <v>40</v>
      </c>
      <c r="G128" s="102">
        <v>2.2400000000000002</v>
      </c>
      <c r="H128" s="102">
        <v>0.44</v>
      </c>
      <c r="I128" s="102">
        <v>19.760000000000002</v>
      </c>
      <c r="J128" s="102">
        <v>91.96</v>
      </c>
      <c r="K128" s="103"/>
      <c r="L128" s="124">
        <v>1.95</v>
      </c>
    </row>
    <row r="129" spans="1:12" ht="12.95" customHeight="1" thickBot="1" x14ac:dyDescent="0.3">
      <c r="A129" s="31"/>
      <c r="B129" s="32"/>
      <c r="C129" s="76"/>
      <c r="D129" s="93" t="s">
        <v>5</v>
      </c>
      <c r="E129" s="94"/>
      <c r="F129" s="95">
        <f>SUM(F125:F128)</f>
        <v>490</v>
      </c>
      <c r="G129" s="95">
        <f>SUM(G125:G128)</f>
        <v>15.639999999999999</v>
      </c>
      <c r="H129" s="95">
        <f>SUM(H125:H128)</f>
        <v>13.19</v>
      </c>
      <c r="I129" s="95">
        <f>SUM(I125:I128)</f>
        <v>102.76</v>
      </c>
      <c r="J129" s="95">
        <f>SUM(J125:J128)</f>
        <v>522.96</v>
      </c>
      <c r="K129" s="96"/>
      <c r="L129" s="125">
        <f>SUM(L125:L128)</f>
        <v>20.319999999999997</v>
      </c>
    </row>
    <row r="130" spans="1:12" ht="12.95" customHeight="1" x14ac:dyDescent="0.25">
      <c r="A130" s="18">
        <v>1</v>
      </c>
      <c r="B130" s="19">
        <f>B125</f>
        <v>5</v>
      </c>
      <c r="C130" s="77" t="s">
        <v>92</v>
      </c>
      <c r="D130" s="37" t="s">
        <v>94</v>
      </c>
      <c r="E130" s="75" t="s">
        <v>43</v>
      </c>
      <c r="F130" s="28">
        <v>150</v>
      </c>
      <c r="G130" s="28">
        <v>3.6</v>
      </c>
      <c r="H130" s="28">
        <v>2.67</v>
      </c>
      <c r="I130" s="28">
        <v>29.2</v>
      </c>
      <c r="J130" s="28">
        <v>155.19999999999999</v>
      </c>
      <c r="K130" s="64"/>
      <c r="L130" s="115">
        <v>4.51</v>
      </c>
    </row>
    <row r="131" spans="1:12" ht="12.95" customHeight="1" x14ac:dyDescent="0.25">
      <c r="A131" s="24"/>
      <c r="B131" s="25"/>
      <c r="C131" s="74"/>
      <c r="D131" s="39" t="s">
        <v>84</v>
      </c>
      <c r="E131" s="75" t="s">
        <v>55</v>
      </c>
      <c r="F131" s="28">
        <v>20</v>
      </c>
      <c r="G131" s="28">
        <v>4.5999999999999996</v>
      </c>
      <c r="H131" s="28">
        <v>5.9</v>
      </c>
      <c r="I131" s="28">
        <v>0</v>
      </c>
      <c r="J131" s="28">
        <v>71.599999999999994</v>
      </c>
      <c r="K131" s="40"/>
      <c r="L131" s="119">
        <v>10.15</v>
      </c>
    </row>
    <row r="132" spans="1:12" ht="12.95" customHeight="1" x14ac:dyDescent="0.25">
      <c r="A132" s="24"/>
      <c r="B132" s="25"/>
      <c r="C132" s="74"/>
      <c r="D132" s="39" t="s">
        <v>107</v>
      </c>
      <c r="E132" s="75" t="s">
        <v>54</v>
      </c>
      <c r="F132" s="27">
        <v>200</v>
      </c>
      <c r="G132" s="28">
        <v>1</v>
      </c>
      <c r="H132" s="28">
        <v>1</v>
      </c>
      <c r="I132" s="28">
        <v>8</v>
      </c>
      <c r="J132" s="28">
        <v>86</v>
      </c>
      <c r="K132" s="40"/>
      <c r="L132" s="119">
        <v>58.4</v>
      </c>
    </row>
    <row r="133" spans="1:12" ht="12.95" customHeight="1" x14ac:dyDescent="0.25">
      <c r="A133" s="24"/>
      <c r="B133" s="25"/>
      <c r="C133" s="74"/>
      <c r="D133" s="41" t="s">
        <v>82</v>
      </c>
      <c r="E133" s="75" t="s">
        <v>3</v>
      </c>
      <c r="F133" s="27">
        <v>40</v>
      </c>
      <c r="G133" s="28">
        <v>3.8</v>
      </c>
      <c r="H133" s="28">
        <v>0.4</v>
      </c>
      <c r="I133" s="28">
        <v>39</v>
      </c>
      <c r="J133" s="28">
        <v>118</v>
      </c>
      <c r="K133" s="50"/>
      <c r="L133" s="121">
        <v>1.95</v>
      </c>
    </row>
    <row r="134" spans="1:12" ht="12.95" customHeight="1" thickBot="1" x14ac:dyDescent="0.3">
      <c r="A134" s="31"/>
      <c r="B134" s="32"/>
      <c r="C134" s="76"/>
      <c r="D134" s="33" t="s">
        <v>5</v>
      </c>
      <c r="E134" s="34"/>
      <c r="F134" s="35">
        <f>F130+F131+F132+F133</f>
        <v>410</v>
      </c>
      <c r="G134" s="35">
        <f t="shared" ref="G134:L134" si="27">G130+G131+G132+G133</f>
        <v>13</v>
      </c>
      <c r="H134" s="35">
        <f t="shared" si="27"/>
        <v>9.9700000000000006</v>
      </c>
      <c r="I134" s="35">
        <f t="shared" si="27"/>
        <v>76.2</v>
      </c>
      <c r="J134" s="35">
        <f t="shared" si="27"/>
        <v>430.79999999999995</v>
      </c>
      <c r="K134" s="36"/>
      <c r="L134" s="112">
        <f t="shared" si="27"/>
        <v>75.010000000000005</v>
      </c>
    </row>
    <row r="135" spans="1:12" ht="12.95" customHeight="1" x14ac:dyDescent="0.25">
      <c r="A135" s="18">
        <f>A125</f>
        <v>1</v>
      </c>
      <c r="B135" s="44">
        <f>B125</f>
        <v>5</v>
      </c>
      <c r="C135" s="72" t="s">
        <v>83</v>
      </c>
      <c r="D135" s="20" t="s">
        <v>84</v>
      </c>
      <c r="E135" s="75" t="s">
        <v>49</v>
      </c>
      <c r="F135" s="28">
        <v>100</v>
      </c>
      <c r="G135" s="28">
        <v>1</v>
      </c>
      <c r="H135" s="28">
        <v>0</v>
      </c>
      <c r="I135" s="28">
        <v>4</v>
      </c>
      <c r="J135" s="28">
        <v>24</v>
      </c>
      <c r="K135" s="45"/>
      <c r="L135" s="118">
        <v>24.5</v>
      </c>
    </row>
    <row r="136" spans="1:12" ht="12.95" customHeight="1" x14ac:dyDescent="0.25">
      <c r="A136" s="24"/>
      <c r="B136" s="25"/>
      <c r="C136" s="74"/>
      <c r="D136" s="26" t="s">
        <v>85</v>
      </c>
      <c r="E136" s="75" t="s">
        <v>36</v>
      </c>
      <c r="F136" s="28">
        <v>250</v>
      </c>
      <c r="G136" s="28">
        <v>8</v>
      </c>
      <c r="H136" s="28">
        <v>5</v>
      </c>
      <c r="I136" s="28">
        <v>25</v>
      </c>
      <c r="J136" s="28">
        <v>195</v>
      </c>
      <c r="K136" s="38">
        <v>120</v>
      </c>
      <c r="L136" s="115">
        <v>13.61</v>
      </c>
    </row>
    <row r="137" spans="1:12" ht="12.95" customHeight="1" x14ac:dyDescent="0.25">
      <c r="A137" s="24"/>
      <c r="B137" s="25"/>
      <c r="C137" s="74"/>
      <c r="D137" s="26" t="s">
        <v>86</v>
      </c>
      <c r="E137" s="75" t="s">
        <v>23</v>
      </c>
      <c r="F137" s="28">
        <v>200</v>
      </c>
      <c r="G137" s="28">
        <v>13</v>
      </c>
      <c r="H137" s="28">
        <v>26</v>
      </c>
      <c r="I137" s="28">
        <v>45</v>
      </c>
      <c r="J137" s="28">
        <v>480</v>
      </c>
      <c r="K137" s="38">
        <v>244</v>
      </c>
      <c r="L137" s="121">
        <v>29.98</v>
      </c>
    </row>
    <row r="138" spans="1:12" ht="12.95" customHeight="1" x14ac:dyDescent="0.25">
      <c r="A138" s="24"/>
      <c r="B138" s="25"/>
      <c r="C138" s="74"/>
      <c r="D138" s="26" t="s">
        <v>87</v>
      </c>
      <c r="E138" s="75"/>
      <c r="F138" s="28"/>
      <c r="G138" s="28"/>
      <c r="H138" s="28"/>
      <c r="I138" s="28"/>
      <c r="J138" s="28"/>
      <c r="K138" s="30"/>
      <c r="L138" s="115"/>
    </row>
    <row r="139" spans="1:12" ht="12.95" customHeight="1" x14ac:dyDescent="0.25">
      <c r="A139" s="24"/>
      <c r="B139" s="25"/>
      <c r="C139" s="74"/>
      <c r="D139" s="26" t="s">
        <v>88</v>
      </c>
      <c r="E139" s="75" t="s">
        <v>17</v>
      </c>
      <c r="F139" s="28">
        <v>200</v>
      </c>
      <c r="G139" s="28">
        <v>2</v>
      </c>
      <c r="H139" s="28"/>
      <c r="I139" s="28">
        <v>9.8699999999999992</v>
      </c>
      <c r="J139" s="28">
        <v>41.6</v>
      </c>
      <c r="K139" s="38">
        <v>377</v>
      </c>
      <c r="L139" s="115">
        <v>4.3899999999999997</v>
      </c>
    </row>
    <row r="140" spans="1:12" ht="12.95" customHeight="1" x14ac:dyDescent="0.25">
      <c r="A140" s="24"/>
      <c r="B140" s="25"/>
      <c r="C140" s="74"/>
      <c r="D140" s="26" t="s">
        <v>89</v>
      </c>
      <c r="E140" s="75" t="s">
        <v>3</v>
      </c>
      <c r="F140" s="27">
        <v>40</v>
      </c>
      <c r="G140" s="28">
        <v>3.8</v>
      </c>
      <c r="H140" s="28">
        <v>0.4</v>
      </c>
      <c r="I140" s="28">
        <v>39</v>
      </c>
      <c r="J140" s="28">
        <v>118</v>
      </c>
      <c r="K140" s="30"/>
      <c r="L140" s="115">
        <v>1.95</v>
      </c>
    </row>
    <row r="141" spans="1:12" ht="12.95" customHeight="1" x14ac:dyDescent="0.25">
      <c r="A141" s="24"/>
      <c r="B141" s="25"/>
      <c r="C141" s="74"/>
      <c r="D141" s="26" t="s">
        <v>90</v>
      </c>
      <c r="E141" s="75" t="s">
        <v>4</v>
      </c>
      <c r="F141" s="28">
        <v>40</v>
      </c>
      <c r="G141" s="28">
        <v>2.2400000000000002</v>
      </c>
      <c r="H141" s="28">
        <v>0.44</v>
      </c>
      <c r="I141" s="28">
        <v>19.760000000000002</v>
      </c>
      <c r="J141" s="28">
        <v>91.96</v>
      </c>
      <c r="K141" s="30"/>
      <c r="L141" s="115">
        <v>1.95</v>
      </c>
    </row>
    <row r="142" spans="1:12" ht="12.95" customHeight="1" thickBot="1" x14ac:dyDescent="0.3">
      <c r="A142" s="46"/>
      <c r="B142" s="47"/>
      <c r="C142" s="78"/>
      <c r="D142" s="33" t="s">
        <v>5</v>
      </c>
      <c r="E142" s="34"/>
      <c r="F142" s="35">
        <f>SUM(F135:F141)</f>
        <v>830</v>
      </c>
      <c r="G142" s="35">
        <f>SUM(G135:G141)</f>
        <v>30.04</v>
      </c>
      <c r="H142" s="35">
        <f>SUM(H135:H141)</f>
        <v>31.84</v>
      </c>
      <c r="I142" s="35">
        <f>SUM(I135:I141)</f>
        <v>142.63</v>
      </c>
      <c r="J142" s="35">
        <f>SUM(J135:J141)</f>
        <v>950.56000000000006</v>
      </c>
      <c r="K142" s="36"/>
      <c r="L142" s="112">
        <f>SUM(L135:L141)</f>
        <v>76.38000000000001</v>
      </c>
    </row>
    <row r="143" spans="1:12" ht="12.95" customHeight="1" x14ac:dyDescent="0.25">
      <c r="A143" s="18">
        <v>1</v>
      </c>
      <c r="B143" s="19">
        <f>B125</f>
        <v>5</v>
      </c>
      <c r="C143" s="79" t="s">
        <v>96</v>
      </c>
      <c r="D143" s="48" t="s">
        <v>88</v>
      </c>
      <c r="E143" s="75" t="s">
        <v>2</v>
      </c>
      <c r="F143" s="27">
        <v>200</v>
      </c>
      <c r="G143" s="28">
        <v>1.6</v>
      </c>
      <c r="H143" s="28">
        <v>1.35</v>
      </c>
      <c r="I143" s="28">
        <v>2</v>
      </c>
      <c r="J143" s="28">
        <v>19</v>
      </c>
      <c r="K143" s="57">
        <v>378</v>
      </c>
      <c r="L143" s="120">
        <v>3.3</v>
      </c>
    </row>
    <row r="144" spans="1:12" ht="12.95" customHeight="1" x14ac:dyDescent="0.25">
      <c r="A144" s="24"/>
      <c r="B144" s="25"/>
      <c r="C144" s="80"/>
      <c r="D144" s="58" t="s">
        <v>100</v>
      </c>
      <c r="E144" s="75" t="s">
        <v>13</v>
      </c>
      <c r="F144" s="28">
        <v>40</v>
      </c>
      <c r="G144" s="28">
        <v>3</v>
      </c>
      <c r="H144" s="28">
        <v>9</v>
      </c>
      <c r="I144" s="28">
        <v>10</v>
      </c>
      <c r="J144" s="28">
        <v>130</v>
      </c>
      <c r="K144" s="50"/>
      <c r="L144" s="121">
        <v>19</v>
      </c>
    </row>
    <row r="145" spans="1:12" ht="12.95" customHeight="1" x14ac:dyDescent="0.25">
      <c r="A145" s="24"/>
      <c r="B145" s="25"/>
      <c r="C145" s="80"/>
      <c r="D145" s="49"/>
      <c r="E145" s="61"/>
      <c r="F145" s="52"/>
      <c r="G145" s="52"/>
      <c r="H145" s="52"/>
      <c r="I145" s="52"/>
      <c r="J145" s="52"/>
      <c r="K145" s="50"/>
      <c r="L145" s="121"/>
    </row>
    <row r="146" spans="1:12" ht="12.95" customHeight="1" thickBot="1" x14ac:dyDescent="0.3">
      <c r="A146" s="46"/>
      <c r="B146" s="47"/>
      <c r="C146" s="81"/>
      <c r="D146" s="53" t="s">
        <v>5</v>
      </c>
      <c r="E146" s="34"/>
      <c r="F146" s="35">
        <f>F143+F144+F145</f>
        <v>240</v>
      </c>
      <c r="G146" s="35">
        <f t="shared" ref="G146" si="28">G143+G144+G145</f>
        <v>4.5999999999999996</v>
      </c>
      <c r="H146" s="35">
        <f t="shared" ref="H146" si="29">H143+H144+H145</f>
        <v>10.35</v>
      </c>
      <c r="I146" s="35">
        <f t="shared" ref="I146" si="30">I143+I144+I145</f>
        <v>12</v>
      </c>
      <c r="J146" s="35">
        <f t="shared" ref="J146" si="31">J143+J144+J145</f>
        <v>149</v>
      </c>
      <c r="K146" s="36"/>
      <c r="L146" s="112">
        <f t="shared" ref="L146" si="32">L143+L144+L145</f>
        <v>22.3</v>
      </c>
    </row>
    <row r="147" spans="1:12" ht="12.95" customHeight="1" x14ac:dyDescent="0.25">
      <c r="A147" s="18">
        <v>1</v>
      </c>
      <c r="B147" s="19">
        <f>B125</f>
        <v>5</v>
      </c>
      <c r="C147" s="72" t="s">
        <v>97</v>
      </c>
      <c r="D147" s="20" t="s">
        <v>98</v>
      </c>
      <c r="E147" s="75" t="s">
        <v>2</v>
      </c>
      <c r="F147" s="27">
        <v>200</v>
      </c>
      <c r="G147" s="28">
        <v>1.6</v>
      </c>
      <c r="H147" s="28">
        <v>1.35</v>
      </c>
      <c r="I147" s="28">
        <v>2</v>
      </c>
      <c r="J147" s="28">
        <v>19</v>
      </c>
      <c r="K147" s="57">
        <v>378</v>
      </c>
      <c r="L147" s="120">
        <v>3.3</v>
      </c>
    </row>
    <row r="148" spans="1:12" ht="12.95" customHeight="1" x14ac:dyDescent="0.25">
      <c r="A148" s="24"/>
      <c r="B148" s="25"/>
      <c r="C148" s="74"/>
      <c r="D148" s="54" t="s">
        <v>86</v>
      </c>
      <c r="E148" s="75" t="s">
        <v>11</v>
      </c>
      <c r="F148" s="28">
        <v>100</v>
      </c>
      <c r="G148" s="28">
        <v>15</v>
      </c>
      <c r="H148" s="28">
        <v>16</v>
      </c>
      <c r="I148" s="28">
        <v>5</v>
      </c>
      <c r="J148" s="28">
        <v>185</v>
      </c>
      <c r="K148" s="28">
        <v>260</v>
      </c>
      <c r="L148" s="115">
        <v>30.46</v>
      </c>
    </row>
    <row r="149" spans="1:12" ht="12.95" customHeight="1" x14ac:dyDescent="0.25">
      <c r="A149" s="24"/>
      <c r="B149" s="25"/>
      <c r="C149" s="74"/>
      <c r="D149" s="54" t="s">
        <v>87</v>
      </c>
      <c r="E149" s="75" t="s">
        <v>27</v>
      </c>
      <c r="F149" s="27">
        <v>200</v>
      </c>
      <c r="G149" s="27">
        <v>7</v>
      </c>
      <c r="H149" s="27">
        <v>9</v>
      </c>
      <c r="I149" s="27">
        <v>33</v>
      </c>
      <c r="J149" s="27">
        <v>250</v>
      </c>
      <c r="K149" s="27">
        <v>309</v>
      </c>
      <c r="L149" s="115">
        <v>7.3</v>
      </c>
    </row>
    <row r="150" spans="1:12" ht="12.95" customHeight="1" x14ac:dyDescent="0.25">
      <c r="A150" s="24"/>
      <c r="B150" s="25"/>
      <c r="C150" s="74"/>
      <c r="D150" s="26" t="s">
        <v>89</v>
      </c>
      <c r="E150" s="75" t="s">
        <v>3</v>
      </c>
      <c r="F150" s="27">
        <v>40</v>
      </c>
      <c r="G150" s="28">
        <v>3.8</v>
      </c>
      <c r="H150" s="28">
        <v>0.4</v>
      </c>
      <c r="I150" s="28">
        <v>39</v>
      </c>
      <c r="J150" s="28">
        <v>118</v>
      </c>
      <c r="K150" s="50"/>
      <c r="L150" s="115">
        <v>1.95</v>
      </c>
    </row>
    <row r="151" spans="1:12" ht="12.95" customHeight="1" x14ac:dyDescent="0.25">
      <c r="A151" s="24"/>
      <c r="B151" s="25"/>
      <c r="C151" s="74"/>
      <c r="D151" s="26" t="s">
        <v>90</v>
      </c>
      <c r="E151" s="75" t="s">
        <v>4</v>
      </c>
      <c r="F151" s="28">
        <v>40</v>
      </c>
      <c r="G151" s="28">
        <v>2.2400000000000002</v>
      </c>
      <c r="H151" s="28">
        <v>0.44</v>
      </c>
      <c r="I151" s="28">
        <v>19.760000000000002</v>
      </c>
      <c r="J151" s="28">
        <v>91.96</v>
      </c>
      <c r="K151" s="50"/>
      <c r="L151" s="115">
        <v>1.95</v>
      </c>
    </row>
    <row r="152" spans="1:12" ht="12.95" customHeight="1" thickBot="1" x14ac:dyDescent="0.3">
      <c r="A152" s="46"/>
      <c r="B152" s="47"/>
      <c r="C152" s="78"/>
      <c r="D152" s="53" t="s">
        <v>5</v>
      </c>
      <c r="E152" s="82"/>
      <c r="F152" s="55">
        <f>F147+F148+F150+F151+F149</f>
        <v>580</v>
      </c>
      <c r="G152" s="55">
        <f t="shared" ref="G152:L152" si="33">G147+G148+G150+G151+G149</f>
        <v>29.64</v>
      </c>
      <c r="H152" s="55">
        <f t="shared" si="33"/>
        <v>27.19</v>
      </c>
      <c r="I152" s="55">
        <f t="shared" si="33"/>
        <v>98.76</v>
      </c>
      <c r="J152" s="55">
        <f t="shared" si="33"/>
        <v>663.96</v>
      </c>
      <c r="K152" s="56"/>
      <c r="L152" s="126">
        <f t="shared" si="33"/>
        <v>44.96</v>
      </c>
    </row>
    <row r="153" spans="1:12" ht="12.95" customHeight="1" thickBot="1" x14ac:dyDescent="0.3">
      <c r="A153" s="130">
        <f>A125</f>
        <v>1</v>
      </c>
      <c r="B153" s="131">
        <f>B125</f>
        <v>5</v>
      </c>
      <c r="C153" s="142" t="s">
        <v>91</v>
      </c>
      <c r="D153" s="140"/>
      <c r="E153" s="143"/>
      <c r="F153" s="132">
        <f>F129+F134+F142+F146+F152</f>
        <v>2550</v>
      </c>
      <c r="G153" s="132">
        <f>G129+G134+G142+G146+G152</f>
        <v>92.92</v>
      </c>
      <c r="H153" s="132">
        <f>H129+H134+H142+H146+H152</f>
        <v>92.539999999999992</v>
      </c>
      <c r="I153" s="132">
        <f>I129+I134+I142+I146+I152</f>
        <v>432.35</v>
      </c>
      <c r="J153" s="132">
        <f>J129+J134+J142+J146+J152</f>
        <v>2717.28</v>
      </c>
      <c r="K153" s="133"/>
      <c r="L153" s="123">
        <f>L129+L134+L142+L146+L152</f>
        <v>238.97000000000003</v>
      </c>
    </row>
    <row r="154" spans="1:12" ht="30" customHeight="1" thickBot="1" x14ac:dyDescent="0.3">
      <c r="A154" s="12" t="s">
        <v>68</v>
      </c>
      <c r="B154" s="13" t="s">
        <v>69</v>
      </c>
      <c r="C154" s="14" t="s">
        <v>70</v>
      </c>
      <c r="D154" s="15" t="s">
        <v>71</v>
      </c>
      <c r="E154" s="16" t="s">
        <v>72</v>
      </c>
      <c r="F154" s="14" t="s">
        <v>73</v>
      </c>
      <c r="G154" s="14" t="s">
        <v>74</v>
      </c>
      <c r="H154" s="14" t="s">
        <v>75</v>
      </c>
      <c r="I154" s="14" t="s">
        <v>76</v>
      </c>
      <c r="J154" s="14" t="s">
        <v>77</v>
      </c>
      <c r="K154" s="17" t="s">
        <v>0</v>
      </c>
      <c r="L154" s="117" t="s">
        <v>78</v>
      </c>
    </row>
    <row r="155" spans="1:12" ht="12.95" customHeight="1" x14ac:dyDescent="0.25">
      <c r="A155" s="18">
        <v>2</v>
      </c>
      <c r="B155" s="19">
        <v>6</v>
      </c>
      <c r="C155" s="72" t="s">
        <v>79</v>
      </c>
      <c r="D155" s="20" t="s">
        <v>80</v>
      </c>
      <c r="E155" s="73" t="s">
        <v>42</v>
      </c>
      <c r="F155" s="21">
        <v>210</v>
      </c>
      <c r="G155" s="22">
        <v>6.11</v>
      </c>
      <c r="H155" s="22">
        <v>10.72</v>
      </c>
      <c r="I155" s="22">
        <v>32.380000000000003</v>
      </c>
      <c r="J155" s="22">
        <v>251</v>
      </c>
      <c r="K155" s="22">
        <v>181</v>
      </c>
      <c r="L155" s="114">
        <v>10.050000000000001</v>
      </c>
    </row>
    <row r="156" spans="1:12" ht="12.95" customHeight="1" x14ac:dyDescent="0.25">
      <c r="A156" s="24"/>
      <c r="B156" s="25"/>
      <c r="C156" s="74"/>
      <c r="D156" s="26" t="s">
        <v>81</v>
      </c>
      <c r="E156" s="75" t="s">
        <v>2</v>
      </c>
      <c r="F156" s="27">
        <v>200</v>
      </c>
      <c r="G156" s="28">
        <v>1.6</v>
      </c>
      <c r="H156" s="28">
        <v>1.35</v>
      </c>
      <c r="I156" s="28">
        <v>15.9</v>
      </c>
      <c r="J156" s="28">
        <v>19</v>
      </c>
      <c r="K156" s="57">
        <v>378</v>
      </c>
      <c r="L156" s="115">
        <v>3.3</v>
      </c>
    </row>
    <row r="157" spans="1:12" ht="12.95" customHeight="1" x14ac:dyDescent="0.25">
      <c r="A157" s="24"/>
      <c r="B157" s="25"/>
      <c r="C157" s="74"/>
      <c r="D157" s="26" t="s">
        <v>82</v>
      </c>
      <c r="E157" s="75" t="s">
        <v>3</v>
      </c>
      <c r="F157" s="27">
        <v>40</v>
      </c>
      <c r="G157" s="28">
        <v>3.8</v>
      </c>
      <c r="H157" s="28">
        <v>0.4</v>
      </c>
      <c r="I157" s="28">
        <v>39</v>
      </c>
      <c r="J157" s="28">
        <v>118</v>
      </c>
      <c r="K157" s="30"/>
      <c r="L157" s="115">
        <v>1.95</v>
      </c>
    </row>
    <row r="158" spans="1:12" ht="12.95" customHeight="1" x14ac:dyDescent="0.25">
      <c r="A158" s="24"/>
      <c r="B158" s="25"/>
      <c r="C158" s="74"/>
      <c r="D158" s="26"/>
      <c r="E158" s="75" t="s">
        <v>4</v>
      </c>
      <c r="F158" s="28">
        <v>40</v>
      </c>
      <c r="G158" s="28">
        <v>2.2400000000000002</v>
      </c>
      <c r="H158" s="28">
        <v>0.44</v>
      </c>
      <c r="I158" s="28">
        <v>19.760000000000002</v>
      </c>
      <c r="J158" s="28">
        <v>91.96</v>
      </c>
      <c r="K158" s="30"/>
      <c r="L158" s="115">
        <v>1.95</v>
      </c>
    </row>
    <row r="159" spans="1:12" ht="12.95" customHeight="1" thickBot="1" x14ac:dyDescent="0.3">
      <c r="A159" s="31"/>
      <c r="B159" s="32"/>
      <c r="C159" s="76"/>
      <c r="D159" s="33" t="s">
        <v>5</v>
      </c>
      <c r="E159" s="34"/>
      <c r="F159" s="35">
        <f>SUM(F155:F158)</f>
        <v>490</v>
      </c>
      <c r="G159" s="35">
        <f>SUM(G155:G158)</f>
        <v>13.750000000000002</v>
      </c>
      <c r="H159" s="35">
        <f>SUM(H155:H158)</f>
        <v>12.91</v>
      </c>
      <c r="I159" s="35">
        <f>SUM(I155:I158)</f>
        <v>107.04</v>
      </c>
      <c r="J159" s="35">
        <f>SUM(J155:J158)</f>
        <v>479.96</v>
      </c>
      <c r="K159" s="36"/>
      <c r="L159" s="112">
        <f>SUM(L155:L158)</f>
        <v>17.25</v>
      </c>
    </row>
    <row r="160" spans="1:12" ht="12.95" customHeight="1" x14ac:dyDescent="0.25">
      <c r="A160" s="18">
        <v>2</v>
      </c>
      <c r="B160" s="19">
        <f>B155</f>
        <v>6</v>
      </c>
      <c r="C160" s="77" t="s">
        <v>92</v>
      </c>
      <c r="D160" s="37" t="s">
        <v>94</v>
      </c>
      <c r="E160" s="75" t="s">
        <v>2</v>
      </c>
      <c r="F160" s="27">
        <v>200</v>
      </c>
      <c r="G160" s="28">
        <v>1.6</v>
      </c>
      <c r="H160" s="28">
        <v>1.35</v>
      </c>
      <c r="I160" s="28">
        <v>2</v>
      </c>
      <c r="J160" s="28">
        <v>19</v>
      </c>
      <c r="K160" s="57">
        <v>378</v>
      </c>
      <c r="L160" s="114">
        <v>3.3</v>
      </c>
    </row>
    <row r="161" spans="1:12" ht="12.95" customHeight="1" x14ac:dyDescent="0.25">
      <c r="A161" s="24"/>
      <c r="B161" s="25"/>
      <c r="C161" s="74"/>
      <c r="D161" s="39" t="s">
        <v>100</v>
      </c>
      <c r="E161" s="75" t="s">
        <v>18</v>
      </c>
      <c r="F161" s="27">
        <v>100</v>
      </c>
      <c r="G161" s="28">
        <v>6</v>
      </c>
      <c r="H161" s="28">
        <v>15</v>
      </c>
      <c r="I161" s="28">
        <v>17</v>
      </c>
      <c r="J161" s="28">
        <v>323</v>
      </c>
      <c r="K161" s="40"/>
      <c r="L161" s="119">
        <v>56.12</v>
      </c>
    </row>
    <row r="162" spans="1:12" ht="12.95" customHeight="1" x14ac:dyDescent="0.25">
      <c r="A162" s="24"/>
      <c r="B162" s="25"/>
      <c r="C162" s="74"/>
      <c r="D162" s="39" t="s">
        <v>100</v>
      </c>
      <c r="E162" s="75" t="s">
        <v>22</v>
      </c>
      <c r="F162" s="27">
        <v>40</v>
      </c>
      <c r="G162" s="28">
        <v>7</v>
      </c>
      <c r="H162" s="28">
        <v>7</v>
      </c>
      <c r="I162" s="28">
        <v>61</v>
      </c>
      <c r="J162" s="28">
        <v>312</v>
      </c>
      <c r="K162" s="40"/>
      <c r="L162" s="119">
        <v>11.02</v>
      </c>
    </row>
    <row r="163" spans="1:12" ht="12.95" customHeight="1" x14ac:dyDescent="0.25">
      <c r="A163" s="24"/>
      <c r="B163" s="25"/>
      <c r="C163" s="74"/>
      <c r="D163" s="41"/>
      <c r="E163" s="75"/>
      <c r="F163" s="27"/>
      <c r="G163" s="28"/>
      <c r="H163" s="28"/>
      <c r="I163" s="28"/>
      <c r="J163" s="28"/>
      <c r="K163" s="50"/>
      <c r="L163" s="121"/>
    </row>
    <row r="164" spans="1:12" ht="12.95" customHeight="1" thickBot="1" x14ac:dyDescent="0.3">
      <c r="A164" s="31"/>
      <c r="B164" s="32"/>
      <c r="C164" s="76"/>
      <c r="D164" s="33" t="s">
        <v>5</v>
      </c>
      <c r="E164" s="34"/>
      <c r="F164" s="35">
        <f>F160+F161+F162+F163</f>
        <v>340</v>
      </c>
      <c r="G164" s="35">
        <f t="shared" ref="G164" si="34">G160+G161+G162+G163</f>
        <v>14.6</v>
      </c>
      <c r="H164" s="35">
        <f t="shared" ref="H164" si="35">H160+H161+H162+H163</f>
        <v>23.35</v>
      </c>
      <c r="I164" s="35">
        <f t="shared" ref="I164" si="36">I160+I161+I162+I163</f>
        <v>80</v>
      </c>
      <c r="J164" s="35">
        <f t="shared" ref="J164" si="37">J160+J161+J162+J163</f>
        <v>654</v>
      </c>
      <c r="K164" s="36"/>
      <c r="L164" s="112">
        <f t="shared" ref="L164" si="38">L160+L161+L162+L163</f>
        <v>70.44</v>
      </c>
    </row>
    <row r="165" spans="1:12" ht="12.95" customHeight="1" x14ac:dyDescent="0.25">
      <c r="A165" s="18">
        <f>A155</f>
        <v>2</v>
      </c>
      <c r="B165" s="44">
        <f>B155</f>
        <v>6</v>
      </c>
      <c r="C165" s="72" t="s">
        <v>83</v>
      </c>
      <c r="D165" s="20" t="s">
        <v>84</v>
      </c>
      <c r="E165" s="75"/>
      <c r="F165" s="28"/>
      <c r="G165" s="28"/>
      <c r="H165" s="28"/>
      <c r="I165" s="28"/>
      <c r="J165" s="28"/>
      <c r="K165" s="45"/>
      <c r="L165" s="118"/>
    </row>
    <row r="166" spans="1:12" ht="12.95" customHeight="1" x14ac:dyDescent="0.25">
      <c r="A166" s="24"/>
      <c r="B166" s="25"/>
      <c r="C166" s="74"/>
      <c r="D166" s="26" t="s">
        <v>85</v>
      </c>
      <c r="E166" s="75" t="s">
        <v>8</v>
      </c>
      <c r="F166" s="28">
        <v>250</v>
      </c>
      <c r="G166" s="28">
        <v>13</v>
      </c>
      <c r="H166" s="28">
        <v>23</v>
      </c>
      <c r="I166" s="28">
        <v>8</v>
      </c>
      <c r="J166" s="28">
        <v>235</v>
      </c>
      <c r="K166" s="38">
        <v>88</v>
      </c>
      <c r="L166" s="115">
        <v>32.49</v>
      </c>
    </row>
    <row r="167" spans="1:12" ht="12.95" customHeight="1" x14ac:dyDescent="0.25">
      <c r="A167" s="24"/>
      <c r="B167" s="25"/>
      <c r="C167" s="74"/>
      <c r="D167" s="26" t="s">
        <v>86</v>
      </c>
      <c r="E167" s="75" t="s">
        <v>11</v>
      </c>
      <c r="F167" s="28">
        <v>90</v>
      </c>
      <c r="G167" s="28">
        <v>12</v>
      </c>
      <c r="H167" s="28">
        <v>13</v>
      </c>
      <c r="I167" s="28">
        <v>5</v>
      </c>
      <c r="J167" s="28">
        <v>185</v>
      </c>
      <c r="K167" s="38">
        <v>260</v>
      </c>
      <c r="L167" s="115">
        <v>30.46</v>
      </c>
    </row>
    <row r="168" spans="1:12" ht="12.95" customHeight="1" x14ac:dyDescent="0.25">
      <c r="A168" s="24"/>
      <c r="B168" s="25"/>
      <c r="C168" s="74"/>
      <c r="D168" s="26" t="s">
        <v>87</v>
      </c>
      <c r="E168" s="75" t="s">
        <v>10</v>
      </c>
      <c r="F168" s="28">
        <v>180</v>
      </c>
      <c r="G168" s="28">
        <v>9</v>
      </c>
      <c r="H168" s="28">
        <v>8</v>
      </c>
      <c r="I168" s="28">
        <v>41</v>
      </c>
      <c r="J168" s="28">
        <v>287</v>
      </c>
      <c r="K168" s="38">
        <v>173</v>
      </c>
      <c r="L168" s="115">
        <v>3.7</v>
      </c>
    </row>
    <row r="169" spans="1:12" ht="12.95" customHeight="1" x14ac:dyDescent="0.25">
      <c r="A169" s="24"/>
      <c r="B169" s="25"/>
      <c r="C169" s="74"/>
      <c r="D169" s="26" t="s">
        <v>88</v>
      </c>
      <c r="E169" s="75" t="s">
        <v>33</v>
      </c>
      <c r="F169" s="28">
        <v>200</v>
      </c>
      <c r="G169" s="28">
        <v>1</v>
      </c>
      <c r="H169" s="28">
        <v>0</v>
      </c>
      <c r="I169" s="28">
        <v>17</v>
      </c>
      <c r="J169" s="28">
        <v>72</v>
      </c>
      <c r="K169" s="38">
        <v>349</v>
      </c>
      <c r="L169" s="115">
        <v>11.02</v>
      </c>
    </row>
    <row r="170" spans="1:12" ht="12.95" customHeight="1" x14ac:dyDescent="0.25">
      <c r="A170" s="24"/>
      <c r="B170" s="25"/>
      <c r="C170" s="74"/>
      <c r="D170" s="26" t="s">
        <v>89</v>
      </c>
      <c r="E170" s="75" t="s">
        <v>3</v>
      </c>
      <c r="F170" s="27">
        <v>40</v>
      </c>
      <c r="G170" s="28">
        <v>3.8</v>
      </c>
      <c r="H170" s="28">
        <v>0.4</v>
      </c>
      <c r="I170" s="28">
        <v>39</v>
      </c>
      <c r="J170" s="28">
        <v>118</v>
      </c>
      <c r="K170" s="30"/>
      <c r="L170" s="115">
        <v>1.95</v>
      </c>
    </row>
    <row r="171" spans="1:12" ht="12.95" customHeight="1" x14ac:dyDescent="0.25">
      <c r="A171" s="24"/>
      <c r="B171" s="25"/>
      <c r="C171" s="74"/>
      <c r="D171" s="26" t="s">
        <v>90</v>
      </c>
      <c r="E171" s="75" t="s">
        <v>4</v>
      </c>
      <c r="F171" s="28">
        <v>40</v>
      </c>
      <c r="G171" s="28">
        <v>2.2400000000000002</v>
      </c>
      <c r="H171" s="28">
        <v>0.44</v>
      </c>
      <c r="I171" s="28">
        <v>19.760000000000002</v>
      </c>
      <c r="J171" s="28">
        <v>91</v>
      </c>
      <c r="K171" s="30"/>
      <c r="L171" s="115">
        <v>1.95</v>
      </c>
    </row>
    <row r="172" spans="1:12" ht="12.95" customHeight="1" thickBot="1" x14ac:dyDescent="0.3">
      <c r="A172" s="46"/>
      <c r="B172" s="47"/>
      <c r="C172" s="78"/>
      <c r="D172" s="33" t="s">
        <v>5</v>
      </c>
      <c r="E172" s="34"/>
      <c r="F172" s="35">
        <f>SUM(F165:F171)</f>
        <v>800</v>
      </c>
      <c r="G172" s="35">
        <f>SUM(G165:G171)</f>
        <v>41.04</v>
      </c>
      <c r="H172" s="35">
        <f>SUM(H165:H171)</f>
        <v>44.839999999999996</v>
      </c>
      <c r="I172" s="35">
        <f>SUM(I165:I171)</f>
        <v>129.76</v>
      </c>
      <c r="J172" s="35">
        <f>SUM(J165:J171)</f>
        <v>988</v>
      </c>
      <c r="K172" s="36"/>
      <c r="L172" s="112">
        <f>SUM(L165:L171)</f>
        <v>81.570000000000007</v>
      </c>
    </row>
    <row r="173" spans="1:12" ht="12.95" customHeight="1" x14ac:dyDescent="0.25">
      <c r="A173" s="18">
        <v>2</v>
      </c>
      <c r="B173" s="19">
        <f>B155</f>
        <v>6</v>
      </c>
      <c r="C173" s="79" t="s">
        <v>96</v>
      </c>
      <c r="D173" s="48" t="s">
        <v>88</v>
      </c>
      <c r="E173" s="75" t="s">
        <v>24</v>
      </c>
      <c r="F173" s="28">
        <v>200</v>
      </c>
      <c r="G173" s="28">
        <v>3</v>
      </c>
      <c r="H173" s="28">
        <v>1</v>
      </c>
      <c r="I173" s="28">
        <v>23</v>
      </c>
      <c r="J173" s="28">
        <v>112</v>
      </c>
      <c r="K173" s="28">
        <v>382</v>
      </c>
      <c r="L173" s="120">
        <v>7.06</v>
      </c>
    </row>
    <row r="174" spans="1:12" ht="12.95" customHeight="1" x14ac:dyDescent="0.25">
      <c r="A174" s="24"/>
      <c r="B174" s="25"/>
      <c r="C174" s="80"/>
      <c r="D174" s="58" t="s">
        <v>100</v>
      </c>
      <c r="E174" s="75" t="s">
        <v>30</v>
      </c>
      <c r="F174" s="27">
        <v>80</v>
      </c>
      <c r="G174" s="28">
        <v>9</v>
      </c>
      <c r="H174" s="28">
        <v>3</v>
      </c>
      <c r="I174" s="28">
        <v>61</v>
      </c>
      <c r="J174" s="28">
        <v>312</v>
      </c>
      <c r="K174" s="50"/>
      <c r="L174" s="121">
        <v>14.72</v>
      </c>
    </row>
    <row r="175" spans="1:12" ht="12.95" customHeight="1" x14ac:dyDescent="0.25">
      <c r="A175" s="24"/>
      <c r="B175" s="25"/>
      <c r="C175" s="80"/>
      <c r="D175" s="49"/>
      <c r="E175" s="61"/>
      <c r="F175" s="52"/>
      <c r="G175" s="52"/>
      <c r="H175" s="52"/>
      <c r="I175" s="52"/>
      <c r="J175" s="52"/>
      <c r="K175" s="50"/>
      <c r="L175" s="121"/>
    </row>
    <row r="176" spans="1:12" ht="12.95" customHeight="1" thickBot="1" x14ac:dyDescent="0.3">
      <c r="A176" s="46"/>
      <c r="B176" s="47"/>
      <c r="C176" s="81"/>
      <c r="D176" s="53" t="s">
        <v>5</v>
      </c>
      <c r="E176" s="34"/>
      <c r="F176" s="35">
        <f>F173+F174+F175</f>
        <v>280</v>
      </c>
      <c r="G176" s="35">
        <f t="shared" ref="G176" si="39">G173+G174+G175</f>
        <v>12</v>
      </c>
      <c r="H176" s="35">
        <f t="shared" ref="H176" si="40">H173+H174+H175</f>
        <v>4</v>
      </c>
      <c r="I176" s="35">
        <f t="shared" ref="I176" si="41">I173+I174+I175</f>
        <v>84</v>
      </c>
      <c r="J176" s="35">
        <f t="shared" ref="J176" si="42">J173+J174+J175</f>
        <v>424</v>
      </c>
      <c r="K176" s="36"/>
      <c r="L176" s="112">
        <f t="shared" ref="L176" si="43">L173+L174+L175</f>
        <v>21.78</v>
      </c>
    </row>
    <row r="177" spans="1:12" ht="12.95" customHeight="1" x14ac:dyDescent="0.25">
      <c r="A177" s="18">
        <v>2</v>
      </c>
      <c r="B177" s="19">
        <f>B155</f>
        <v>6</v>
      </c>
      <c r="C177" s="72" t="s">
        <v>97</v>
      </c>
      <c r="D177" s="20" t="s">
        <v>98</v>
      </c>
      <c r="E177" s="75" t="s">
        <v>2</v>
      </c>
      <c r="F177" s="27">
        <v>200</v>
      </c>
      <c r="G177" s="28">
        <v>1.6</v>
      </c>
      <c r="H177" s="28">
        <v>1.35</v>
      </c>
      <c r="I177" s="28">
        <v>2</v>
      </c>
      <c r="J177" s="28">
        <v>19</v>
      </c>
      <c r="K177" s="57">
        <v>378</v>
      </c>
      <c r="L177" s="120">
        <v>3.3</v>
      </c>
    </row>
    <row r="178" spans="1:12" ht="12.95" customHeight="1" x14ac:dyDescent="0.25">
      <c r="A178" s="24"/>
      <c r="B178" s="25"/>
      <c r="C178" s="74"/>
      <c r="D178" s="54" t="s">
        <v>86</v>
      </c>
      <c r="E178" s="75" t="s">
        <v>11</v>
      </c>
      <c r="F178" s="28">
        <v>100</v>
      </c>
      <c r="G178" s="28">
        <v>12</v>
      </c>
      <c r="H178" s="28">
        <v>13</v>
      </c>
      <c r="I178" s="28">
        <v>5</v>
      </c>
      <c r="J178" s="28">
        <v>185</v>
      </c>
      <c r="K178" s="28">
        <v>260</v>
      </c>
      <c r="L178" s="115">
        <v>30.46</v>
      </c>
    </row>
    <row r="179" spans="1:12" ht="12.95" customHeight="1" x14ac:dyDescent="0.25">
      <c r="A179" s="24"/>
      <c r="B179" s="25"/>
      <c r="C179" s="74"/>
      <c r="D179" s="54" t="s">
        <v>87</v>
      </c>
      <c r="E179" s="75" t="s">
        <v>27</v>
      </c>
      <c r="F179" s="27">
        <v>180</v>
      </c>
      <c r="G179" s="28">
        <v>7</v>
      </c>
      <c r="H179" s="28">
        <v>9</v>
      </c>
      <c r="I179" s="28">
        <v>23</v>
      </c>
      <c r="J179" s="28">
        <v>250</v>
      </c>
      <c r="K179" s="27">
        <v>309</v>
      </c>
      <c r="L179" s="115">
        <v>7.3</v>
      </c>
    </row>
    <row r="180" spans="1:12" ht="12.95" customHeight="1" x14ac:dyDescent="0.25">
      <c r="A180" s="24"/>
      <c r="B180" s="25"/>
      <c r="C180" s="74"/>
      <c r="D180" s="26" t="s">
        <v>89</v>
      </c>
      <c r="E180" s="75"/>
      <c r="F180" s="27"/>
      <c r="G180" s="28"/>
      <c r="H180" s="28"/>
      <c r="I180" s="28"/>
      <c r="J180" s="28"/>
      <c r="K180" s="50"/>
      <c r="L180" s="121"/>
    </row>
    <row r="181" spans="1:12" ht="12.95" customHeight="1" x14ac:dyDescent="0.25">
      <c r="A181" s="24"/>
      <c r="B181" s="25"/>
      <c r="C181" s="74"/>
      <c r="D181" s="26" t="s">
        <v>90</v>
      </c>
      <c r="E181" s="75" t="s">
        <v>4</v>
      </c>
      <c r="F181" s="28">
        <v>40</v>
      </c>
      <c r="G181" s="28">
        <v>2.2400000000000002</v>
      </c>
      <c r="H181" s="28">
        <v>0.44</v>
      </c>
      <c r="I181" s="28">
        <v>19.760000000000002</v>
      </c>
      <c r="J181" s="28">
        <v>91.96</v>
      </c>
      <c r="K181" s="50"/>
      <c r="L181" s="121">
        <v>1.95</v>
      </c>
    </row>
    <row r="182" spans="1:12" ht="12.95" customHeight="1" thickBot="1" x14ac:dyDescent="0.3">
      <c r="A182" s="85"/>
      <c r="B182" s="86"/>
      <c r="C182" s="87"/>
      <c r="D182" s="88" t="s">
        <v>5</v>
      </c>
      <c r="E182" s="89"/>
      <c r="F182" s="90">
        <f>F177+F178+F180+F181+F179</f>
        <v>520</v>
      </c>
      <c r="G182" s="90">
        <f t="shared" ref="G182" si="44">G177+G178+G180+G181+G179</f>
        <v>22.84</v>
      </c>
      <c r="H182" s="90">
        <f t="shared" ref="H182" si="45">H177+H178+H180+H181+H179</f>
        <v>23.79</v>
      </c>
      <c r="I182" s="90">
        <f t="shared" ref="I182" si="46">I177+I178+I180+I181+I179</f>
        <v>49.760000000000005</v>
      </c>
      <c r="J182" s="90">
        <f t="shared" ref="J182" si="47">J177+J178+J180+J181+J179</f>
        <v>545.96</v>
      </c>
      <c r="K182" s="91"/>
      <c r="L182" s="122">
        <f t="shared" ref="L182" si="48">L177+L178+L180+L181+L179</f>
        <v>43.01</v>
      </c>
    </row>
    <row r="183" spans="1:12" ht="12.95" customHeight="1" thickBot="1" x14ac:dyDescent="0.3">
      <c r="A183" s="104">
        <f>A155</f>
        <v>2</v>
      </c>
      <c r="B183" s="105">
        <f>B155</f>
        <v>6</v>
      </c>
      <c r="C183" s="139" t="s">
        <v>91</v>
      </c>
      <c r="D183" s="140"/>
      <c r="E183" s="141"/>
      <c r="F183" s="106">
        <f>F159+F164+F172+F176+F182</f>
        <v>2430</v>
      </c>
      <c r="G183" s="106">
        <f>G159+G164+G172+G176+G182</f>
        <v>104.23</v>
      </c>
      <c r="H183" s="106">
        <f>H159+H164+H172+H176+H182</f>
        <v>108.88999999999999</v>
      </c>
      <c r="I183" s="106">
        <f>I159+I164+I172+I176+I182</f>
        <v>450.56</v>
      </c>
      <c r="J183" s="106">
        <f>J159+J164+J172+J176+J182</f>
        <v>3091.92</v>
      </c>
      <c r="K183" s="109"/>
      <c r="L183" s="113">
        <f>L159+L164+L172+L176+L182</f>
        <v>234.04999999999998</v>
      </c>
    </row>
    <row r="184" spans="1:12" ht="45.75" customHeight="1" thickBot="1" x14ac:dyDescent="0.3">
      <c r="A184" s="12" t="s">
        <v>68</v>
      </c>
      <c r="B184" s="13" t="s">
        <v>69</v>
      </c>
      <c r="C184" s="14" t="s">
        <v>70</v>
      </c>
      <c r="D184" s="15" t="s">
        <v>71</v>
      </c>
      <c r="E184" s="16" t="s">
        <v>72</v>
      </c>
      <c r="F184" s="14" t="s">
        <v>73</v>
      </c>
      <c r="G184" s="14" t="s">
        <v>74</v>
      </c>
      <c r="H184" s="14" t="s">
        <v>75</v>
      </c>
      <c r="I184" s="14" t="s">
        <v>76</v>
      </c>
      <c r="J184" s="14" t="s">
        <v>77</v>
      </c>
      <c r="K184" s="17" t="s">
        <v>0</v>
      </c>
      <c r="L184" s="117" t="s">
        <v>78</v>
      </c>
    </row>
    <row r="185" spans="1:12" ht="46.5" customHeight="1" thickBot="1" x14ac:dyDescent="0.3">
      <c r="A185" s="12" t="s">
        <v>68</v>
      </c>
      <c r="B185" s="13" t="s">
        <v>69</v>
      </c>
      <c r="C185" s="14" t="s">
        <v>70</v>
      </c>
      <c r="D185" s="15" t="s">
        <v>71</v>
      </c>
      <c r="E185" s="16" t="s">
        <v>72</v>
      </c>
      <c r="F185" s="14" t="s">
        <v>73</v>
      </c>
      <c r="G185" s="14" t="s">
        <v>74</v>
      </c>
      <c r="H185" s="14" t="s">
        <v>75</v>
      </c>
      <c r="I185" s="14" t="s">
        <v>76</v>
      </c>
      <c r="J185" s="14" t="s">
        <v>77</v>
      </c>
      <c r="K185" s="17" t="s">
        <v>0</v>
      </c>
      <c r="L185" s="117" t="s">
        <v>78</v>
      </c>
    </row>
    <row r="186" spans="1:12" ht="12.95" customHeight="1" x14ac:dyDescent="0.25">
      <c r="A186" s="18">
        <v>2</v>
      </c>
      <c r="B186" s="19">
        <v>7</v>
      </c>
      <c r="C186" s="72" t="s">
        <v>79</v>
      </c>
      <c r="D186" s="20" t="s">
        <v>80</v>
      </c>
      <c r="E186" s="73" t="s">
        <v>1</v>
      </c>
      <c r="F186" s="21">
        <v>250</v>
      </c>
      <c r="G186" s="22">
        <v>8</v>
      </c>
      <c r="H186" s="22">
        <v>11</v>
      </c>
      <c r="I186" s="22">
        <v>42</v>
      </c>
      <c r="J186" s="22">
        <v>294</v>
      </c>
      <c r="K186" s="22">
        <v>173</v>
      </c>
      <c r="L186" s="118">
        <v>13.12</v>
      </c>
    </row>
    <row r="187" spans="1:12" ht="12.95" customHeight="1" x14ac:dyDescent="0.25">
      <c r="A187" s="24"/>
      <c r="B187" s="25"/>
      <c r="C187" s="74"/>
      <c r="D187" s="26" t="s">
        <v>81</v>
      </c>
      <c r="E187" s="75" t="s">
        <v>2</v>
      </c>
      <c r="F187" s="27">
        <v>200</v>
      </c>
      <c r="G187" s="28">
        <v>1.6</v>
      </c>
      <c r="H187" s="28">
        <v>1</v>
      </c>
      <c r="I187" s="28">
        <v>2</v>
      </c>
      <c r="J187" s="28">
        <v>19</v>
      </c>
      <c r="K187" s="57">
        <v>378</v>
      </c>
      <c r="L187" s="115">
        <v>3.3</v>
      </c>
    </row>
    <row r="188" spans="1:12" ht="12.95" customHeight="1" x14ac:dyDescent="0.25">
      <c r="A188" s="24"/>
      <c r="B188" s="25"/>
      <c r="C188" s="74"/>
      <c r="D188" s="26" t="s">
        <v>82</v>
      </c>
      <c r="E188" s="75" t="s">
        <v>3</v>
      </c>
      <c r="F188" s="27">
        <v>40</v>
      </c>
      <c r="G188" s="28">
        <v>3.8</v>
      </c>
      <c r="H188" s="28">
        <v>0.4</v>
      </c>
      <c r="I188" s="28">
        <v>39</v>
      </c>
      <c r="J188" s="28">
        <v>118</v>
      </c>
      <c r="K188" s="30"/>
      <c r="L188" s="115">
        <v>1.95</v>
      </c>
    </row>
    <row r="189" spans="1:12" ht="12.95" customHeight="1" x14ac:dyDescent="0.25">
      <c r="A189" s="24"/>
      <c r="B189" s="25"/>
      <c r="C189" s="74"/>
      <c r="D189" s="26"/>
      <c r="E189" s="75" t="s">
        <v>4</v>
      </c>
      <c r="F189" s="28">
        <v>40</v>
      </c>
      <c r="G189" s="28">
        <v>2.2400000000000002</v>
      </c>
      <c r="H189" s="28">
        <v>0.4</v>
      </c>
      <c r="I189" s="28">
        <v>19</v>
      </c>
      <c r="J189" s="28">
        <v>91.96</v>
      </c>
      <c r="K189" s="30"/>
      <c r="L189" s="115">
        <v>1.95</v>
      </c>
    </row>
    <row r="190" spans="1:12" ht="12.95" customHeight="1" thickBot="1" x14ac:dyDescent="0.3">
      <c r="A190" s="31"/>
      <c r="B190" s="32"/>
      <c r="C190" s="76"/>
      <c r="D190" s="33" t="s">
        <v>5</v>
      </c>
      <c r="E190" s="34"/>
      <c r="F190" s="35">
        <f>SUM(F186:F189)</f>
        <v>530</v>
      </c>
      <c r="G190" s="35">
        <f>SUM(G186:G189)</f>
        <v>15.639999999999999</v>
      </c>
      <c r="H190" s="35">
        <f>SUM(H186:H189)</f>
        <v>12.8</v>
      </c>
      <c r="I190" s="35">
        <f>SUM(I186:I189)</f>
        <v>102</v>
      </c>
      <c r="J190" s="35">
        <f>SUM(J186:J189)</f>
        <v>522.96</v>
      </c>
      <c r="K190" s="36"/>
      <c r="L190" s="112">
        <f>SUM(L186:L189)</f>
        <v>20.319999999999997</v>
      </c>
    </row>
    <row r="191" spans="1:12" ht="12.95" customHeight="1" x14ac:dyDescent="0.25">
      <c r="A191" s="18">
        <v>2</v>
      </c>
      <c r="B191" s="19">
        <f>B186</f>
        <v>7</v>
      </c>
      <c r="C191" s="77" t="s">
        <v>92</v>
      </c>
      <c r="D191" s="37" t="s">
        <v>94</v>
      </c>
      <c r="E191" s="75" t="s">
        <v>28</v>
      </c>
      <c r="F191" s="28">
        <v>200</v>
      </c>
      <c r="G191" s="28">
        <v>1</v>
      </c>
      <c r="H191" s="28">
        <v>1</v>
      </c>
      <c r="I191" s="28">
        <v>0.6</v>
      </c>
      <c r="J191" s="28">
        <v>86.6</v>
      </c>
      <c r="K191" s="64"/>
      <c r="L191" s="114">
        <v>29</v>
      </c>
    </row>
    <row r="192" spans="1:12" ht="12.95" customHeight="1" x14ac:dyDescent="0.25">
      <c r="A192" s="24"/>
      <c r="B192" s="25"/>
      <c r="C192" s="74"/>
      <c r="D192" s="39" t="s">
        <v>100</v>
      </c>
      <c r="E192" s="75" t="s">
        <v>29</v>
      </c>
      <c r="F192" s="27">
        <v>80</v>
      </c>
      <c r="G192" s="28">
        <v>7</v>
      </c>
      <c r="H192" s="28">
        <v>8</v>
      </c>
      <c r="I192" s="28">
        <v>26</v>
      </c>
      <c r="J192" s="28">
        <v>246</v>
      </c>
      <c r="K192" s="40"/>
      <c r="L192" s="119">
        <v>19</v>
      </c>
    </row>
    <row r="193" spans="1:12" ht="12.95" customHeight="1" x14ac:dyDescent="0.25">
      <c r="A193" s="24"/>
      <c r="B193" s="25"/>
      <c r="C193" s="74"/>
      <c r="D193" s="39" t="s">
        <v>100</v>
      </c>
      <c r="E193" s="75" t="s">
        <v>45</v>
      </c>
      <c r="F193" s="27">
        <v>120</v>
      </c>
      <c r="G193" s="28">
        <v>1</v>
      </c>
      <c r="H193" s="28">
        <v>1</v>
      </c>
      <c r="I193" s="28">
        <v>23</v>
      </c>
      <c r="J193" s="28">
        <v>94</v>
      </c>
      <c r="K193" s="40"/>
      <c r="L193" s="119">
        <v>30</v>
      </c>
    </row>
    <row r="194" spans="1:12" ht="12.95" customHeight="1" x14ac:dyDescent="0.25">
      <c r="A194" s="24"/>
      <c r="B194" s="25"/>
      <c r="C194" s="74"/>
      <c r="D194" s="41"/>
      <c r="E194" s="75"/>
      <c r="F194" s="27"/>
      <c r="G194" s="28"/>
      <c r="H194" s="28"/>
      <c r="I194" s="28"/>
      <c r="J194" s="28"/>
      <c r="K194" s="50"/>
      <c r="L194" s="121"/>
    </row>
    <row r="195" spans="1:12" ht="12.95" customHeight="1" thickBot="1" x14ac:dyDescent="0.3">
      <c r="A195" s="31"/>
      <c r="B195" s="32"/>
      <c r="C195" s="76"/>
      <c r="D195" s="33" t="s">
        <v>5</v>
      </c>
      <c r="E195" s="34"/>
      <c r="F195" s="35">
        <f>F191+F192+F193+F194</f>
        <v>400</v>
      </c>
      <c r="G195" s="35">
        <f t="shared" ref="G195" si="49">G191+G192+G193+G194</f>
        <v>9</v>
      </c>
      <c r="H195" s="35">
        <f t="shared" ref="H195" si="50">H191+H192+H193+H194</f>
        <v>10</v>
      </c>
      <c r="I195" s="35">
        <f t="shared" ref="I195" si="51">I191+I192+I193+I194</f>
        <v>49.6</v>
      </c>
      <c r="J195" s="35">
        <f t="shared" ref="J195" si="52">J191+J192+J193+J194</f>
        <v>426.6</v>
      </c>
      <c r="K195" s="36"/>
      <c r="L195" s="112">
        <f t="shared" ref="L195" si="53">L191+L192+L193+L194</f>
        <v>78</v>
      </c>
    </row>
    <row r="196" spans="1:12" ht="12.95" customHeight="1" x14ac:dyDescent="0.25">
      <c r="A196" s="18">
        <f>A186</f>
        <v>2</v>
      </c>
      <c r="B196" s="44">
        <f>B186</f>
        <v>7</v>
      </c>
      <c r="C196" s="72" t="s">
        <v>83</v>
      </c>
      <c r="D196" s="20" t="s">
        <v>84</v>
      </c>
      <c r="E196" s="75"/>
      <c r="F196" s="28"/>
      <c r="G196" s="28"/>
      <c r="H196" s="28"/>
      <c r="I196" s="28"/>
      <c r="J196" s="28"/>
      <c r="K196" s="45"/>
      <c r="L196" s="118"/>
    </row>
    <row r="197" spans="1:12" ht="12.95" customHeight="1" x14ac:dyDescent="0.25">
      <c r="A197" s="24"/>
      <c r="B197" s="25"/>
      <c r="C197" s="74"/>
      <c r="D197" s="26" t="s">
        <v>85</v>
      </c>
      <c r="E197" s="75" t="s">
        <v>25</v>
      </c>
      <c r="F197" s="28">
        <v>250</v>
      </c>
      <c r="G197" s="28">
        <v>10</v>
      </c>
      <c r="H197" s="28">
        <v>10</v>
      </c>
      <c r="I197" s="28">
        <v>24</v>
      </c>
      <c r="J197" s="28">
        <v>197</v>
      </c>
      <c r="K197" s="38">
        <v>104</v>
      </c>
      <c r="L197" s="115">
        <v>32.04</v>
      </c>
    </row>
    <row r="198" spans="1:12" ht="12.95" customHeight="1" x14ac:dyDescent="0.25">
      <c r="A198" s="24"/>
      <c r="B198" s="25"/>
      <c r="C198" s="74"/>
      <c r="D198" s="26" t="s">
        <v>86</v>
      </c>
      <c r="E198" s="75" t="s">
        <v>93</v>
      </c>
      <c r="F198" s="28">
        <v>100</v>
      </c>
      <c r="G198" s="28">
        <v>17</v>
      </c>
      <c r="H198" s="28">
        <v>12</v>
      </c>
      <c r="I198" s="28">
        <v>5</v>
      </c>
      <c r="J198" s="28">
        <v>184</v>
      </c>
      <c r="K198" s="38">
        <v>234</v>
      </c>
      <c r="L198" s="115">
        <v>77</v>
      </c>
    </row>
    <row r="199" spans="1:12" ht="12.95" customHeight="1" x14ac:dyDescent="0.25">
      <c r="A199" s="24"/>
      <c r="B199" s="25"/>
      <c r="C199" s="74"/>
      <c r="D199" s="26" t="s">
        <v>87</v>
      </c>
      <c r="E199" s="75" t="s">
        <v>21</v>
      </c>
      <c r="F199" s="28">
        <v>180</v>
      </c>
      <c r="G199" s="28">
        <v>6</v>
      </c>
      <c r="H199" s="28">
        <v>10</v>
      </c>
      <c r="I199" s="28">
        <v>1.88</v>
      </c>
      <c r="J199" s="28">
        <v>289</v>
      </c>
      <c r="K199" s="38">
        <v>128</v>
      </c>
      <c r="L199" s="115">
        <v>12.8</v>
      </c>
    </row>
    <row r="200" spans="1:12" ht="12.95" customHeight="1" x14ac:dyDescent="0.25">
      <c r="A200" s="24"/>
      <c r="B200" s="25"/>
      <c r="C200" s="74"/>
      <c r="D200" s="26" t="s">
        <v>88</v>
      </c>
      <c r="E200" s="75" t="s">
        <v>17</v>
      </c>
      <c r="F200" s="28">
        <v>200</v>
      </c>
      <c r="G200" s="28">
        <v>0.53</v>
      </c>
      <c r="H200" s="28"/>
      <c r="I200" s="28">
        <v>9.8699999999999992</v>
      </c>
      <c r="J200" s="28">
        <v>41.6</v>
      </c>
      <c r="K200" s="38">
        <v>377</v>
      </c>
      <c r="L200" s="115">
        <v>4.3899999999999997</v>
      </c>
    </row>
    <row r="201" spans="1:12" ht="12.95" customHeight="1" x14ac:dyDescent="0.25">
      <c r="A201" s="24"/>
      <c r="B201" s="25"/>
      <c r="C201" s="74"/>
      <c r="D201" s="26" t="s">
        <v>89</v>
      </c>
      <c r="E201" s="75" t="s">
        <v>3</v>
      </c>
      <c r="F201" s="27">
        <v>40</v>
      </c>
      <c r="G201" s="28">
        <v>3</v>
      </c>
      <c r="H201" s="28">
        <v>0.4</v>
      </c>
      <c r="I201" s="28">
        <v>39</v>
      </c>
      <c r="J201" s="28">
        <v>171</v>
      </c>
      <c r="K201" s="30"/>
      <c r="L201" s="115">
        <v>1.95</v>
      </c>
    </row>
    <row r="202" spans="1:12" ht="12.95" customHeight="1" x14ac:dyDescent="0.25">
      <c r="A202" s="24"/>
      <c r="B202" s="25"/>
      <c r="C202" s="74"/>
      <c r="D202" s="26" t="s">
        <v>90</v>
      </c>
      <c r="E202" s="75" t="s">
        <v>4</v>
      </c>
      <c r="F202" s="28">
        <v>40</v>
      </c>
      <c r="G202" s="28">
        <v>2</v>
      </c>
      <c r="H202" s="28">
        <v>0.44</v>
      </c>
      <c r="I202" s="28">
        <v>19.760000000000002</v>
      </c>
      <c r="J202" s="28">
        <v>91.96</v>
      </c>
      <c r="K202" s="30"/>
      <c r="L202" s="115">
        <v>1.95</v>
      </c>
    </row>
    <row r="203" spans="1:12" ht="12.95" customHeight="1" thickBot="1" x14ac:dyDescent="0.3">
      <c r="A203" s="46"/>
      <c r="B203" s="47"/>
      <c r="C203" s="78"/>
      <c r="D203" s="33" t="s">
        <v>5</v>
      </c>
      <c r="E203" s="34"/>
      <c r="F203" s="35">
        <f>SUM(F196:F202)</f>
        <v>810</v>
      </c>
      <c r="G203" s="35">
        <f>SUM(G196:G202)</f>
        <v>38.53</v>
      </c>
      <c r="H203" s="35">
        <f>SUM(H196:H202)</f>
        <v>32.839999999999996</v>
      </c>
      <c r="I203" s="35">
        <f>SUM(I196:I202)</f>
        <v>99.51</v>
      </c>
      <c r="J203" s="35">
        <f>SUM(J196:J202)</f>
        <v>974.56000000000006</v>
      </c>
      <c r="K203" s="36"/>
      <c r="L203" s="112">
        <f>SUM(L196:L202)</f>
        <v>130.12999999999997</v>
      </c>
    </row>
    <row r="204" spans="1:12" ht="12.95" customHeight="1" x14ac:dyDescent="0.25">
      <c r="A204" s="18">
        <v>2</v>
      </c>
      <c r="B204" s="19">
        <f>B186</f>
        <v>7</v>
      </c>
      <c r="C204" s="79" t="s">
        <v>96</v>
      </c>
      <c r="D204" s="48" t="s">
        <v>88</v>
      </c>
      <c r="E204" s="75" t="s">
        <v>37</v>
      </c>
      <c r="F204" s="28">
        <v>125</v>
      </c>
      <c r="G204" s="28">
        <v>3</v>
      </c>
      <c r="H204" s="28">
        <v>4</v>
      </c>
      <c r="I204" s="28">
        <v>8</v>
      </c>
      <c r="J204" s="28">
        <v>62</v>
      </c>
      <c r="K204" s="60"/>
      <c r="L204" s="120">
        <v>74.400000000000006</v>
      </c>
    </row>
    <row r="205" spans="1:12" ht="12.95" customHeight="1" x14ac:dyDescent="0.25">
      <c r="A205" s="24"/>
      <c r="B205" s="25"/>
      <c r="C205" s="80"/>
      <c r="D205" s="58" t="s">
        <v>100</v>
      </c>
      <c r="E205" s="75" t="s">
        <v>13</v>
      </c>
      <c r="F205" s="28">
        <v>40</v>
      </c>
      <c r="G205" s="28">
        <v>3</v>
      </c>
      <c r="H205" s="28">
        <v>9</v>
      </c>
      <c r="I205" s="28">
        <v>20</v>
      </c>
      <c r="J205" s="28">
        <v>130</v>
      </c>
      <c r="K205" s="50"/>
      <c r="L205" s="121">
        <v>19</v>
      </c>
    </row>
    <row r="206" spans="1:12" ht="12.95" customHeight="1" x14ac:dyDescent="0.25">
      <c r="A206" s="24"/>
      <c r="B206" s="25"/>
      <c r="C206" s="80"/>
      <c r="D206" s="49"/>
      <c r="E206" s="61"/>
      <c r="F206" s="52"/>
      <c r="G206" s="52"/>
      <c r="H206" s="52"/>
      <c r="I206" s="52"/>
      <c r="J206" s="52"/>
      <c r="K206" s="50"/>
      <c r="L206" s="121"/>
    </row>
    <row r="207" spans="1:12" ht="12.95" customHeight="1" thickBot="1" x14ac:dyDescent="0.3">
      <c r="A207" s="46"/>
      <c r="B207" s="47"/>
      <c r="C207" s="81"/>
      <c r="D207" s="53" t="s">
        <v>5</v>
      </c>
      <c r="E207" s="34"/>
      <c r="F207" s="35">
        <f>F204+F205+F206</f>
        <v>165</v>
      </c>
      <c r="G207" s="35">
        <f t="shared" ref="G207" si="54">G204+G205+G206</f>
        <v>6</v>
      </c>
      <c r="H207" s="35">
        <f t="shared" ref="H207" si="55">H204+H205+H206</f>
        <v>13</v>
      </c>
      <c r="I207" s="35">
        <f t="shared" ref="I207" si="56">I204+I205+I206</f>
        <v>28</v>
      </c>
      <c r="J207" s="35">
        <f t="shared" ref="J207" si="57">J204+J205+J206</f>
        <v>192</v>
      </c>
      <c r="K207" s="36"/>
      <c r="L207" s="112">
        <f t="shared" ref="L207" si="58">L204+L205+L206</f>
        <v>93.4</v>
      </c>
    </row>
    <row r="208" spans="1:12" ht="12.95" customHeight="1" x14ac:dyDescent="0.25">
      <c r="A208" s="18">
        <v>2</v>
      </c>
      <c r="B208" s="19">
        <f>B186</f>
        <v>7</v>
      </c>
      <c r="C208" s="72" t="s">
        <v>97</v>
      </c>
      <c r="D208" s="20" t="s">
        <v>105</v>
      </c>
      <c r="E208" s="75" t="s">
        <v>2</v>
      </c>
      <c r="F208" s="27">
        <v>200</v>
      </c>
      <c r="G208" s="28">
        <v>1.6</v>
      </c>
      <c r="H208" s="28">
        <v>1.35</v>
      </c>
      <c r="I208" s="28">
        <v>2</v>
      </c>
      <c r="J208" s="28">
        <v>19</v>
      </c>
      <c r="K208" s="57">
        <v>378</v>
      </c>
      <c r="L208" s="120">
        <v>3.3</v>
      </c>
    </row>
    <row r="209" spans="1:12" ht="12.95" customHeight="1" x14ac:dyDescent="0.25">
      <c r="A209" s="24"/>
      <c r="B209" s="25"/>
      <c r="C209" s="74"/>
      <c r="D209" s="54" t="s">
        <v>86</v>
      </c>
      <c r="E209" s="75" t="s">
        <v>11</v>
      </c>
      <c r="F209" s="28">
        <v>100</v>
      </c>
      <c r="G209" s="28">
        <v>12</v>
      </c>
      <c r="H209" s="28">
        <v>15</v>
      </c>
      <c r="I209" s="28">
        <v>5</v>
      </c>
      <c r="J209" s="28">
        <v>185</v>
      </c>
      <c r="K209" s="28">
        <v>260</v>
      </c>
      <c r="L209" s="115">
        <v>30.46</v>
      </c>
    </row>
    <row r="210" spans="1:12" ht="12.95" customHeight="1" x14ac:dyDescent="0.25">
      <c r="A210" s="24"/>
      <c r="B210" s="25"/>
      <c r="C210" s="74"/>
      <c r="D210" s="54" t="s">
        <v>87</v>
      </c>
      <c r="E210" s="75" t="s">
        <v>10</v>
      </c>
      <c r="F210" s="28">
        <v>180</v>
      </c>
      <c r="G210" s="28">
        <v>9</v>
      </c>
      <c r="H210" s="28">
        <v>8</v>
      </c>
      <c r="I210" s="28">
        <v>41</v>
      </c>
      <c r="J210" s="28">
        <v>287</v>
      </c>
      <c r="K210" s="28">
        <v>173</v>
      </c>
      <c r="L210" s="121">
        <v>3.7</v>
      </c>
    </row>
    <row r="211" spans="1:12" ht="12.95" customHeight="1" x14ac:dyDescent="0.25">
      <c r="A211" s="24"/>
      <c r="B211" s="25"/>
      <c r="C211" s="74"/>
      <c r="D211" s="26" t="s">
        <v>89</v>
      </c>
      <c r="E211" s="75" t="s">
        <v>3</v>
      </c>
      <c r="F211" s="28">
        <v>40</v>
      </c>
      <c r="G211" s="28">
        <v>2</v>
      </c>
      <c r="H211" s="28">
        <v>0.44</v>
      </c>
      <c r="I211" s="28">
        <v>17</v>
      </c>
      <c r="J211" s="28">
        <v>91</v>
      </c>
      <c r="K211" s="50"/>
      <c r="L211" s="115">
        <v>1.95</v>
      </c>
    </row>
    <row r="212" spans="1:12" ht="12.95" customHeight="1" x14ac:dyDescent="0.25">
      <c r="A212" s="24"/>
      <c r="B212" s="25"/>
      <c r="C212" s="74"/>
      <c r="D212" s="26" t="s">
        <v>90</v>
      </c>
      <c r="E212" s="75" t="s">
        <v>4</v>
      </c>
      <c r="F212" s="27">
        <v>40</v>
      </c>
      <c r="G212" s="28">
        <v>3</v>
      </c>
      <c r="H212" s="28">
        <v>0.4</v>
      </c>
      <c r="I212" s="28">
        <v>39</v>
      </c>
      <c r="J212" s="28">
        <v>171</v>
      </c>
      <c r="K212" s="50"/>
      <c r="L212" s="115">
        <v>1.95</v>
      </c>
    </row>
    <row r="213" spans="1:12" ht="12.95" customHeight="1" thickBot="1" x14ac:dyDescent="0.3">
      <c r="A213" s="46"/>
      <c r="B213" s="47"/>
      <c r="C213" s="78"/>
      <c r="D213" s="53" t="s">
        <v>5</v>
      </c>
      <c r="E213" s="82"/>
      <c r="F213" s="55">
        <f>F208+F209+F211+F212+F210</f>
        <v>560</v>
      </c>
      <c r="G213" s="55">
        <f t="shared" ref="G213" si="59">G208+G209+G211+G212+G210</f>
        <v>27.6</v>
      </c>
      <c r="H213" s="55">
        <f t="shared" ref="H213" si="60">H208+H209+H211+H212+H210</f>
        <v>25.19</v>
      </c>
      <c r="I213" s="55">
        <f t="shared" ref="I213" si="61">I208+I209+I211+I212+I210</f>
        <v>104</v>
      </c>
      <c r="J213" s="55">
        <f t="shared" ref="J213" si="62">J208+J209+J211+J212+J210</f>
        <v>753</v>
      </c>
      <c r="K213" s="56"/>
      <c r="L213" s="126">
        <f t="shared" ref="L213" si="63">L208+L209+L211+L212+L210</f>
        <v>41.360000000000007</v>
      </c>
    </row>
    <row r="214" spans="1:12" ht="12.95" customHeight="1" thickBot="1" x14ac:dyDescent="0.3">
      <c r="A214" s="65">
        <f>A186</f>
        <v>2</v>
      </c>
      <c r="B214" s="66">
        <f>B186</f>
        <v>7</v>
      </c>
      <c r="C214" s="136" t="s">
        <v>91</v>
      </c>
      <c r="D214" s="138"/>
      <c r="E214" s="67"/>
      <c r="F214" s="68">
        <f>F190+F195+F203+F207+F213</f>
        <v>2465</v>
      </c>
      <c r="G214" s="68">
        <f>G190+G195+G203+G207+G213</f>
        <v>96.77000000000001</v>
      </c>
      <c r="H214" s="68">
        <f>H190+H195+H203+H207+H213</f>
        <v>93.83</v>
      </c>
      <c r="I214" s="68">
        <f>I190+I195+I203+I207+I213</f>
        <v>383.11</v>
      </c>
      <c r="J214" s="68">
        <f>J190+J195+J203+J207+J213</f>
        <v>2869.12</v>
      </c>
      <c r="K214" s="69"/>
      <c r="L214" s="127">
        <f>L190+L195+L203+L207+L213</f>
        <v>363.21</v>
      </c>
    </row>
    <row r="215" spans="1:12" ht="40.5" customHeight="1" thickBot="1" x14ac:dyDescent="0.3">
      <c r="A215" s="12" t="s">
        <v>68</v>
      </c>
      <c r="B215" s="13" t="s">
        <v>69</v>
      </c>
      <c r="C215" s="14" t="s">
        <v>70</v>
      </c>
      <c r="D215" s="15" t="s">
        <v>71</v>
      </c>
      <c r="E215" s="16" t="s">
        <v>72</v>
      </c>
      <c r="F215" s="14" t="s">
        <v>73</v>
      </c>
      <c r="G215" s="14" t="s">
        <v>74</v>
      </c>
      <c r="H215" s="14" t="s">
        <v>75</v>
      </c>
      <c r="I215" s="14" t="s">
        <v>76</v>
      </c>
      <c r="J215" s="14" t="s">
        <v>77</v>
      </c>
      <c r="K215" s="17" t="s">
        <v>0</v>
      </c>
      <c r="L215" s="117" t="s">
        <v>78</v>
      </c>
    </row>
    <row r="216" spans="1:12" ht="12.95" customHeight="1" x14ac:dyDescent="0.25">
      <c r="A216" s="18">
        <v>2</v>
      </c>
      <c r="B216" s="19">
        <v>8</v>
      </c>
      <c r="C216" s="72" t="s">
        <v>79</v>
      </c>
      <c r="D216" s="20" t="s">
        <v>80</v>
      </c>
      <c r="E216" s="73" t="s">
        <v>31</v>
      </c>
      <c r="F216" s="21">
        <v>200</v>
      </c>
      <c r="G216" s="22">
        <v>6</v>
      </c>
      <c r="H216" s="22">
        <v>12</v>
      </c>
      <c r="I216" s="22">
        <v>33</v>
      </c>
      <c r="J216" s="22">
        <v>261</v>
      </c>
      <c r="K216" s="22">
        <v>173</v>
      </c>
      <c r="L216" s="118">
        <v>2.4900000000000002</v>
      </c>
    </row>
    <row r="217" spans="1:12" ht="12.95" customHeight="1" x14ac:dyDescent="0.25">
      <c r="A217" s="24"/>
      <c r="B217" s="25"/>
      <c r="C217" s="74"/>
      <c r="D217" s="26" t="s">
        <v>81</v>
      </c>
      <c r="E217" s="75" t="s">
        <v>2</v>
      </c>
      <c r="F217" s="27">
        <v>200</v>
      </c>
      <c r="G217" s="28">
        <v>1.6</v>
      </c>
      <c r="H217" s="28">
        <v>2</v>
      </c>
      <c r="I217" s="28">
        <v>2</v>
      </c>
      <c r="J217" s="28">
        <v>19</v>
      </c>
      <c r="K217" s="57">
        <v>378</v>
      </c>
      <c r="L217" s="115">
        <v>3.3</v>
      </c>
    </row>
    <row r="218" spans="1:12" ht="12.95" customHeight="1" x14ac:dyDescent="0.25">
      <c r="A218" s="24"/>
      <c r="B218" s="25"/>
      <c r="C218" s="74"/>
      <c r="D218" s="26" t="s">
        <v>82</v>
      </c>
      <c r="E218" s="75" t="s">
        <v>3</v>
      </c>
      <c r="F218" s="27">
        <v>40</v>
      </c>
      <c r="G218" s="28">
        <v>3.8</v>
      </c>
      <c r="H218" s="28">
        <v>0.4</v>
      </c>
      <c r="I218" s="28">
        <v>39</v>
      </c>
      <c r="J218" s="28">
        <v>118</v>
      </c>
      <c r="K218" s="30"/>
      <c r="L218" s="115">
        <v>1.95</v>
      </c>
    </row>
    <row r="219" spans="1:12" ht="12.95" customHeight="1" x14ac:dyDescent="0.25">
      <c r="A219" s="24"/>
      <c r="B219" s="25"/>
      <c r="C219" s="74"/>
      <c r="D219" s="26"/>
      <c r="E219" s="75" t="s">
        <v>4</v>
      </c>
      <c r="F219" s="28">
        <v>40</v>
      </c>
      <c r="G219" s="28">
        <v>2.2400000000000002</v>
      </c>
      <c r="H219" s="28">
        <v>0.44</v>
      </c>
      <c r="I219" s="28">
        <v>19.760000000000002</v>
      </c>
      <c r="J219" s="28">
        <v>91.96</v>
      </c>
      <c r="K219" s="30"/>
      <c r="L219" s="115">
        <v>1.95</v>
      </c>
    </row>
    <row r="220" spans="1:12" ht="12.95" customHeight="1" thickBot="1" x14ac:dyDescent="0.3">
      <c r="A220" s="31"/>
      <c r="B220" s="32"/>
      <c r="C220" s="76"/>
      <c r="D220" s="33" t="s">
        <v>5</v>
      </c>
      <c r="E220" s="34"/>
      <c r="F220" s="35">
        <f>SUM(F216:F219)</f>
        <v>480</v>
      </c>
      <c r="G220" s="35">
        <f>SUM(G216:G219)</f>
        <v>13.639999999999999</v>
      </c>
      <c r="H220" s="35">
        <f>SUM(H216:H219)</f>
        <v>14.84</v>
      </c>
      <c r="I220" s="35">
        <f>SUM(I216:I219)</f>
        <v>93.76</v>
      </c>
      <c r="J220" s="35">
        <f>SUM(J216:J219)</f>
        <v>489.96</v>
      </c>
      <c r="K220" s="36"/>
      <c r="L220" s="112">
        <f>SUM(L216:L219)</f>
        <v>9.69</v>
      </c>
    </row>
    <row r="221" spans="1:12" ht="12.95" customHeight="1" x14ac:dyDescent="0.25">
      <c r="A221" s="18">
        <v>2</v>
      </c>
      <c r="B221" s="19">
        <f>B216</f>
        <v>8</v>
      </c>
      <c r="C221" s="77" t="s">
        <v>92</v>
      </c>
      <c r="D221" s="37" t="s">
        <v>94</v>
      </c>
      <c r="E221" s="75" t="s">
        <v>2</v>
      </c>
      <c r="F221" s="27">
        <v>200</v>
      </c>
      <c r="G221" s="28">
        <v>1.6</v>
      </c>
      <c r="H221" s="28">
        <v>1.35</v>
      </c>
      <c r="I221" s="28">
        <v>2</v>
      </c>
      <c r="J221" s="28">
        <v>19</v>
      </c>
      <c r="K221" s="57">
        <v>378</v>
      </c>
      <c r="L221" s="114">
        <v>3.3</v>
      </c>
    </row>
    <row r="222" spans="1:12" ht="12.95" customHeight="1" x14ac:dyDescent="0.25">
      <c r="A222" s="24"/>
      <c r="B222" s="25"/>
      <c r="C222" s="74"/>
      <c r="D222" s="39" t="s">
        <v>104</v>
      </c>
      <c r="E222" s="75" t="s">
        <v>16</v>
      </c>
      <c r="F222" s="27">
        <v>250</v>
      </c>
      <c r="G222" s="27">
        <v>7</v>
      </c>
      <c r="H222" s="27">
        <v>12</v>
      </c>
      <c r="I222" s="27">
        <v>28</v>
      </c>
      <c r="J222" s="27">
        <v>127</v>
      </c>
      <c r="K222" s="27">
        <v>174</v>
      </c>
      <c r="L222" s="119">
        <v>18.510000000000002</v>
      </c>
    </row>
    <row r="223" spans="1:12" ht="12.95" customHeight="1" x14ac:dyDescent="0.25">
      <c r="A223" s="24"/>
      <c r="B223" s="25"/>
      <c r="C223" s="74"/>
      <c r="D223" s="39" t="s">
        <v>82</v>
      </c>
      <c r="E223" s="75" t="s">
        <v>3</v>
      </c>
      <c r="F223" s="27">
        <v>40</v>
      </c>
      <c r="G223" s="28">
        <v>3.8</v>
      </c>
      <c r="H223" s="28">
        <v>0.4</v>
      </c>
      <c r="I223" s="28">
        <v>39</v>
      </c>
      <c r="J223" s="28">
        <v>118</v>
      </c>
      <c r="K223" s="40"/>
      <c r="L223" s="115">
        <v>1.95</v>
      </c>
    </row>
    <row r="224" spans="1:12" ht="12.95" customHeight="1" x14ac:dyDescent="0.25">
      <c r="A224" s="24"/>
      <c r="B224" s="25"/>
      <c r="C224" s="74"/>
      <c r="D224" s="41"/>
      <c r="E224" s="75" t="s">
        <v>4</v>
      </c>
      <c r="F224" s="28">
        <v>40</v>
      </c>
      <c r="G224" s="28">
        <v>2.2400000000000002</v>
      </c>
      <c r="H224" s="28">
        <v>0.44</v>
      </c>
      <c r="I224" s="28">
        <v>19.760000000000002</v>
      </c>
      <c r="J224" s="28">
        <v>91.96</v>
      </c>
      <c r="K224" s="50"/>
      <c r="L224" s="115">
        <v>1.95</v>
      </c>
    </row>
    <row r="225" spans="1:12" ht="12.95" customHeight="1" thickBot="1" x14ac:dyDescent="0.3">
      <c r="A225" s="31"/>
      <c r="B225" s="32"/>
      <c r="C225" s="76"/>
      <c r="D225" s="33" t="s">
        <v>5</v>
      </c>
      <c r="E225" s="34"/>
      <c r="F225" s="35">
        <f>F221+F222+F223+F224</f>
        <v>530</v>
      </c>
      <c r="G225" s="35">
        <f t="shared" ref="G225:J225" si="64">G221+G222+G223+G224</f>
        <v>14.639999999999999</v>
      </c>
      <c r="H225" s="35">
        <f t="shared" si="64"/>
        <v>14.19</v>
      </c>
      <c r="I225" s="35">
        <f t="shared" si="64"/>
        <v>88.76</v>
      </c>
      <c r="J225" s="35">
        <f t="shared" si="64"/>
        <v>355.96</v>
      </c>
      <c r="K225" s="36"/>
      <c r="L225" s="112">
        <f t="shared" ref="L225" si="65">L221+L222+L223+L224</f>
        <v>25.71</v>
      </c>
    </row>
    <row r="226" spans="1:12" ht="12.95" customHeight="1" x14ac:dyDescent="0.25">
      <c r="A226" s="18">
        <f>A216</f>
        <v>2</v>
      </c>
      <c r="B226" s="44">
        <f>B216</f>
        <v>8</v>
      </c>
      <c r="C226" s="72" t="s">
        <v>83</v>
      </c>
      <c r="D226" s="20" t="s">
        <v>84</v>
      </c>
      <c r="E226" s="75"/>
      <c r="F226" s="28"/>
      <c r="G226" s="28"/>
      <c r="H226" s="28"/>
      <c r="I226" s="28"/>
      <c r="J226" s="28"/>
      <c r="K226" s="45"/>
      <c r="L226" s="118"/>
    </row>
    <row r="227" spans="1:12" ht="12.95" customHeight="1" x14ac:dyDescent="0.25">
      <c r="A227" s="24"/>
      <c r="B227" s="25"/>
      <c r="C227" s="74"/>
      <c r="D227" s="26" t="s">
        <v>85</v>
      </c>
      <c r="E227" s="75" t="s">
        <v>7</v>
      </c>
      <c r="F227" s="28">
        <v>250</v>
      </c>
      <c r="G227" s="28">
        <v>9</v>
      </c>
      <c r="H227" s="28">
        <v>12</v>
      </c>
      <c r="I227" s="28">
        <v>12</v>
      </c>
      <c r="J227" s="28">
        <v>258</v>
      </c>
      <c r="K227" s="38">
        <v>112</v>
      </c>
      <c r="L227" s="115">
        <v>16.61</v>
      </c>
    </row>
    <row r="228" spans="1:12" ht="12.95" customHeight="1" x14ac:dyDescent="0.25">
      <c r="A228" s="24"/>
      <c r="B228" s="25"/>
      <c r="C228" s="74"/>
      <c r="D228" s="26" t="s">
        <v>86</v>
      </c>
      <c r="E228" s="75" t="s">
        <v>14</v>
      </c>
      <c r="F228" s="28">
        <v>250</v>
      </c>
      <c r="G228" s="28">
        <v>17</v>
      </c>
      <c r="H228" s="28">
        <v>16</v>
      </c>
      <c r="I228" s="28">
        <v>20</v>
      </c>
      <c r="J228" s="28">
        <v>324</v>
      </c>
      <c r="K228" s="38">
        <v>139</v>
      </c>
      <c r="L228" s="115">
        <v>22.63</v>
      </c>
    </row>
    <row r="229" spans="1:12" ht="12.95" customHeight="1" x14ac:dyDescent="0.25">
      <c r="A229" s="24"/>
      <c r="B229" s="25"/>
      <c r="C229" s="74"/>
      <c r="D229" s="26" t="s">
        <v>87</v>
      </c>
      <c r="E229" s="75"/>
      <c r="F229" s="28"/>
      <c r="G229" s="28"/>
      <c r="H229" s="28"/>
      <c r="I229" s="28"/>
      <c r="J229" s="28"/>
      <c r="K229" s="30"/>
      <c r="L229" s="115"/>
    </row>
    <row r="230" spans="1:12" ht="12.95" customHeight="1" x14ac:dyDescent="0.25">
      <c r="A230" s="24"/>
      <c r="B230" s="25"/>
      <c r="C230" s="74"/>
      <c r="D230" s="26" t="s">
        <v>88</v>
      </c>
      <c r="E230" s="75" t="s">
        <v>20</v>
      </c>
      <c r="F230" s="28">
        <v>200</v>
      </c>
      <c r="G230" s="28">
        <v>0</v>
      </c>
      <c r="H230" s="28">
        <v>0</v>
      </c>
      <c r="I230" s="28">
        <v>23</v>
      </c>
      <c r="J230" s="28">
        <v>77</v>
      </c>
      <c r="K230" s="38">
        <v>350</v>
      </c>
      <c r="L230" s="115">
        <v>4.1100000000000003</v>
      </c>
    </row>
    <row r="231" spans="1:12" ht="12.95" customHeight="1" x14ac:dyDescent="0.25">
      <c r="A231" s="24"/>
      <c r="B231" s="25"/>
      <c r="C231" s="74"/>
      <c r="D231" s="26" t="s">
        <v>89</v>
      </c>
      <c r="E231" s="75" t="s">
        <v>3</v>
      </c>
      <c r="F231" s="27">
        <v>50</v>
      </c>
      <c r="G231" s="28">
        <v>3.8</v>
      </c>
      <c r="H231" s="28">
        <v>0.4</v>
      </c>
      <c r="I231" s="28">
        <v>39</v>
      </c>
      <c r="J231" s="28">
        <v>118</v>
      </c>
      <c r="K231" s="30"/>
      <c r="L231" s="115">
        <v>1.95</v>
      </c>
    </row>
    <row r="232" spans="1:12" ht="12.95" customHeight="1" x14ac:dyDescent="0.25">
      <c r="A232" s="24"/>
      <c r="B232" s="25"/>
      <c r="C232" s="74"/>
      <c r="D232" s="26" t="s">
        <v>90</v>
      </c>
      <c r="E232" s="75" t="s">
        <v>4</v>
      </c>
      <c r="F232" s="28">
        <v>50</v>
      </c>
      <c r="G232" s="28">
        <v>2.2400000000000002</v>
      </c>
      <c r="H232" s="28">
        <v>0.44</v>
      </c>
      <c r="I232" s="28">
        <v>19.760000000000002</v>
      </c>
      <c r="J232" s="28">
        <v>91.96</v>
      </c>
      <c r="K232" s="30"/>
      <c r="L232" s="115">
        <v>1.95</v>
      </c>
    </row>
    <row r="233" spans="1:12" ht="12.95" customHeight="1" thickBot="1" x14ac:dyDescent="0.3">
      <c r="A233" s="46"/>
      <c r="B233" s="47"/>
      <c r="C233" s="78"/>
      <c r="D233" s="33" t="s">
        <v>5</v>
      </c>
      <c r="E233" s="34"/>
      <c r="F233" s="35">
        <f>SUM(F226:F232)</f>
        <v>800</v>
      </c>
      <c r="G233" s="35">
        <f>SUM(G226:G232)</f>
        <v>32.04</v>
      </c>
      <c r="H233" s="35">
        <f>SUM(H226:H232)</f>
        <v>28.84</v>
      </c>
      <c r="I233" s="35">
        <f>SUM(I226:I232)</f>
        <v>113.76</v>
      </c>
      <c r="J233" s="35">
        <f>SUM(J226:J232)</f>
        <v>868.96</v>
      </c>
      <c r="K233" s="36"/>
      <c r="L233" s="112">
        <f>SUM(L226:L232)</f>
        <v>47.25</v>
      </c>
    </row>
    <row r="234" spans="1:12" ht="12.95" customHeight="1" x14ac:dyDescent="0.25">
      <c r="A234" s="18">
        <v>2</v>
      </c>
      <c r="B234" s="19">
        <f>B216</f>
        <v>8</v>
      </c>
      <c r="C234" s="79" t="s">
        <v>96</v>
      </c>
      <c r="D234" s="48" t="s">
        <v>88</v>
      </c>
      <c r="E234" s="75" t="s">
        <v>43</v>
      </c>
      <c r="F234" s="28">
        <v>150</v>
      </c>
      <c r="G234" s="28">
        <v>3.6</v>
      </c>
      <c r="H234" s="28">
        <v>2.67</v>
      </c>
      <c r="I234" s="28">
        <v>29.2</v>
      </c>
      <c r="J234" s="28">
        <v>155.19999999999999</v>
      </c>
      <c r="K234" s="60"/>
      <c r="L234" s="115">
        <v>4.51</v>
      </c>
    </row>
    <row r="235" spans="1:12" ht="12.95" customHeight="1" x14ac:dyDescent="0.25">
      <c r="A235" s="24"/>
      <c r="B235" s="25"/>
      <c r="C235" s="80"/>
      <c r="D235" s="58" t="s">
        <v>100</v>
      </c>
      <c r="E235" s="75" t="s">
        <v>38</v>
      </c>
      <c r="F235" s="70">
        <v>40</v>
      </c>
      <c r="G235" s="27">
        <v>4</v>
      </c>
      <c r="H235" s="27">
        <v>10</v>
      </c>
      <c r="I235" s="27">
        <v>19</v>
      </c>
      <c r="J235" s="27">
        <v>180</v>
      </c>
      <c r="K235" s="50"/>
      <c r="L235" s="121">
        <v>14.16</v>
      </c>
    </row>
    <row r="236" spans="1:12" ht="12.95" customHeight="1" x14ac:dyDescent="0.25">
      <c r="A236" s="24"/>
      <c r="B236" s="25"/>
      <c r="C236" s="80"/>
      <c r="D236" s="49"/>
      <c r="E236" s="61"/>
      <c r="F236" s="52"/>
      <c r="G236" s="52"/>
      <c r="H236" s="52"/>
      <c r="I236" s="52"/>
      <c r="J236" s="52"/>
      <c r="K236" s="50"/>
      <c r="L236" s="121"/>
    </row>
    <row r="237" spans="1:12" ht="12.95" customHeight="1" thickBot="1" x14ac:dyDescent="0.3">
      <c r="A237" s="46"/>
      <c r="B237" s="47"/>
      <c r="C237" s="81"/>
      <c r="D237" s="53" t="s">
        <v>5</v>
      </c>
      <c r="E237" s="34"/>
      <c r="F237" s="35">
        <f>F234+F235+F236</f>
        <v>190</v>
      </c>
      <c r="G237" s="35">
        <f t="shared" ref="G237:J237" si="66">G234+G235+G236</f>
        <v>7.6</v>
      </c>
      <c r="H237" s="35">
        <f t="shared" si="66"/>
        <v>12.67</v>
      </c>
      <c r="I237" s="35">
        <f t="shared" si="66"/>
        <v>48.2</v>
      </c>
      <c r="J237" s="35">
        <f t="shared" si="66"/>
        <v>335.2</v>
      </c>
      <c r="K237" s="36"/>
      <c r="L237" s="112">
        <f t="shared" ref="L237" si="67">L234+L235+L236</f>
        <v>18.670000000000002</v>
      </c>
    </row>
    <row r="238" spans="1:12" ht="12.95" customHeight="1" x14ac:dyDescent="0.25">
      <c r="A238" s="18">
        <v>2</v>
      </c>
      <c r="B238" s="19">
        <f>B216</f>
        <v>8</v>
      </c>
      <c r="C238" s="72" t="s">
        <v>97</v>
      </c>
      <c r="D238" s="20" t="s">
        <v>105</v>
      </c>
      <c r="E238" s="75" t="s">
        <v>2</v>
      </c>
      <c r="F238" s="27">
        <v>200</v>
      </c>
      <c r="G238" s="28">
        <v>1.6</v>
      </c>
      <c r="H238" s="28">
        <v>2</v>
      </c>
      <c r="I238" s="28">
        <v>2</v>
      </c>
      <c r="J238" s="28">
        <v>19</v>
      </c>
      <c r="K238" s="57">
        <v>378</v>
      </c>
      <c r="L238" s="120">
        <v>3.3</v>
      </c>
    </row>
    <row r="239" spans="1:12" ht="12.95" customHeight="1" x14ac:dyDescent="0.25">
      <c r="A239" s="24"/>
      <c r="B239" s="25"/>
      <c r="C239" s="74"/>
      <c r="D239" s="54" t="s">
        <v>86</v>
      </c>
      <c r="E239" s="75" t="s">
        <v>11</v>
      </c>
      <c r="F239" s="28">
        <v>100</v>
      </c>
      <c r="G239" s="28">
        <v>12</v>
      </c>
      <c r="H239" s="28">
        <v>15</v>
      </c>
      <c r="I239" s="28">
        <v>5</v>
      </c>
      <c r="J239" s="28">
        <v>185</v>
      </c>
      <c r="K239" s="28">
        <v>260</v>
      </c>
      <c r="L239" s="115">
        <v>30.46</v>
      </c>
    </row>
    <row r="240" spans="1:12" ht="12.95" customHeight="1" x14ac:dyDescent="0.25">
      <c r="A240" s="24"/>
      <c r="B240" s="25"/>
      <c r="C240" s="74"/>
      <c r="D240" s="54" t="s">
        <v>87</v>
      </c>
      <c r="E240" s="75" t="s">
        <v>9</v>
      </c>
      <c r="F240" s="28">
        <v>180</v>
      </c>
      <c r="G240" s="28">
        <v>3</v>
      </c>
      <c r="H240" s="28">
        <v>6</v>
      </c>
      <c r="I240" s="28">
        <v>36</v>
      </c>
      <c r="J240" s="28">
        <v>282</v>
      </c>
      <c r="K240" s="28">
        <v>304</v>
      </c>
      <c r="L240" s="121">
        <v>15.36</v>
      </c>
    </row>
    <row r="241" spans="1:12" ht="12.95" customHeight="1" x14ac:dyDescent="0.25">
      <c r="A241" s="24"/>
      <c r="B241" s="25"/>
      <c r="C241" s="74"/>
      <c r="D241" s="26" t="s">
        <v>89</v>
      </c>
      <c r="E241" s="75" t="s">
        <v>3</v>
      </c>
      <c r="F241" s="27">
        <v>40</v>
      </c>
      <c r="G241" s="28">
        <v>3.8</v>
      </c>
      <c r="H241" s="28">
        <v>0.4</v>
      </c>
      <c r="I241" s="28">
        <v>39</v>
      </c>
      <c r="J241" s="28">
        <v>118</v>
      </c>
      <c r="K241" s="50"/>
      <c r="L241" s="115">
        <v>1.95</v>
      </c>
    </row>
    <row r="242" spans="1:12" ht="12.95" customHeight="1" x14ac:dyDescent="0.25">
      <c r="A242" s="24"/>
      <c r="B242" s="25"/>
      <c r="C242" s="74"/>
      <c r="D242" s="26" t="s">
        <v>90</v>
      </c>
      <c r="E242" s="75" t="s">
        <v>4</v>
      </c>
      <c r="F242" s="28">
        <v>40</v>
      </c>
      <c r="G242" s="28">
        <v>2.2400000000000002</v>
      </c>
      <c r="H242" s="28">
        <v>0.44</v>
      </c>
      <c r="I242" s="28">
        <v>19.760000000000002</v>
      </c>
      <c r="J242" s="28">
        <v>91.96</v>
      </c>
      <c r="K242" s="50"/>
      <c r="L242" s="115">
        <v>1.95</v>
      </c>
    </row>
    <row r="243" spans="1:12" ht="12.95" customHeight="1" thickBot="1" x14ac:dyDescent="0.3">
      <c r="A243" s="46"/>
      <c r="B243" s="47"/>
      <c r="C243" s="78"/>
      <c r="D243" s="53" t="s">
        <v>5</v>
      </c>
      <c r="E243" s="82"/>
      <c r="F243" s="55">
        <f>F238+F239+F241+F242+F240</f>
        <v>560</v>
      </c>
      <c r="G243" s="55">
        <f t="shared" ref="G243:J243" si="68">G238+G239+G241+G242+G240</f>
        <v>22.64</v>
      </c>
      <c r="H243" s="55">
        <f t="shared" si="68"/>
        <v>23.84</v>
      </c>
      <c r="I243" s="55">
        <f t="shared" si="68"/>
        <v>101.76</v>
      </c>
      <c r="J243" s="55">
        <f t="shared" si="68"/>
        <v>695.96</v>
      </c>
      <c r="K243" s="56"/>
      <c r="L243" s="126">
        <f t="shared" ref="L243" si="69">L238+L239+L241+L242+L240</f>
        <v>53.02</v>
      </c>
    </row>
    <row r="244" spans="1:12" ht="12.95" customHeight="1" thickBot="1" x14ac:dyDescent="0.3">
      <c r="A244" s="130">
        <f>A216</f>
        <v>2</v>
      </c>
      <c r="B244" s="131">
        <f>B216</f>
        <v>8</v>
      </c>
      <c r="C244" s="142" t="s">
        <v>91</v>
      </c>
      <c r="D244" s="143"/>
      <c r="E244" s="134"/>
      <c r="F244" s="132">
        <f>F220+F225+F233+F237+F243</f>
        <v>2560</v>
      </c>
      <c r="G244" s="132">
        <f>G220+G225+G233+G237+G243</f>
        <v>90.559999999999988</v>
      </c>
      <c r="H244" s="132">
        <f>H220+H225+H233+H237+H243</f>
        <v>94.38000000000001</v>
      </c>
      <c r="I244" s="132">
        <f>I220+I225+I233+I237+I243</f>
        <v>446.24</v>
      </c>
      <c r="J244" s="132">
        <f>J220+J225+J233+J237+J243</f>
        <v>2746.04</v>
      </c>
      <c r="K244" s="133"/>
      <c r="L244" s="123">
        <f>L220+L225+L233+L237+L243</f>
        <v>154.34</v>
      </c>
    </row>
    <row r="245" spans="1:12" ht="41.25" customHeight="1" thickBot="1" x14ac:dyDescent="0.3">
      <c r="A245" s="12" t="s">
        <v>68</v>
      </c>
      <c r="B245" s="13" t="s">
        <v>69</v>
      </c>
      <c r="C245" s="14" t="s">
        <v>70</v>
      </c>
      <c r="D245" s="15" t="s">
        <v>71</v>
      </c>
      <c r="E245" s="16" t="s">
        <v>72</v>
      </c>
      <c r="F245" s="14" t="s">
        <v>73</v>
      </c>
      <c r="G245" s="14" t="s">
        <v>74</v>
      </c>
      <c r="H245" s="14" t="s">
        <v>75</v>
      </c>
      <c r="I245" s="14" t="s">
        <v>76</v>
      </c>
      <c r="J245" s="14" t="s">
        <v>77</v>
      </c>
      <c r="K245" s="17" t="s">
        <v>0</v>
      </c>
      <c r="L245" s="117" t="s">
        <v>78</v>
      </c>
    </row>
    <row r="246" spans="1:12" ht="41.25" customHeight="1" thickBot="1" x14ac:dyDescent="0.3">
      <c r="A246" s="12" t="s">
        <v>68</v>
      </c>
      <c r="B246" s="13" t="s">
        <v>69</v>
      </c>
      <c r="C246" s="14" t="s">
        <v>70</v>
      </c>
      <c r="D246" s="15" t="s">
        <v>71</v>
      </c>
      <c r="E246" s="16" t="s">
        <v>72</v>
      </c>
      <c r="F246" s="14" t="s">
        <v>73</v>
      </c>
      <c r="G246" s="14" t="s">
        <v>74</v>
      </c>
      <c r="H246" s="14" t="s">
        <v>75</v>
      </c>
      <c r="I246" s="14" t="s">
        <v>76</v>
      </c>
      <c r="J246" s="14" t="s">
        <v>77</v>
      </c>
      <c r="K246" s="17" t="s">
        <v>0</v>
      </c>
      <c r="L246" s="117" t="s">
        <v>78</v>
      </c>
    </row>
    <row r="247" spans="1:12" ht="12.95" customHeight="1" x14ac:dyDescent="0.25">
      <c r="A247" s="18">
        <v>2</v>
      </c>
      <c r="B247" s="19">
        <v>9</v>
      </c>
      <c r="C247" s="72" t="s">
        <v>79</v>
      </c>
      <c r="D247" s="20" t="s">
        <v>80</v>
      </c>
      <c r="E247" s="73" t="s">
        <v>16</v>
      </c>
      <c r="F247" s="21">
        <v>250</v>
      </c>
      <c r="G247" s="21">
        <v>5</v>
      </c>
      <c r="H247" s="21">
        <v>12</v>
      </c>
      <c r="I247" s="21">
        <v>28</v>
      </c>
      <c r="J247" s="21">
        <v>127</v>
      </c>
      <c r="K247" s="21">
        <v>174</v>
      </c>
      <c r="L247" s="118">
        <v>18.510000000000002</v>
      </c>
    </row>
    <row r="248" spans="1:12" ht="12.95" customHeight="1" x14ac:dyDescent="0.25">
      <c r="A248" s="24"/>
      <c r="B248" s="25"/>
      <c r="C248" s="74"/>
      <c r="D248" s="26" t="s">
        <v>81</v>
      </c>
      <c r="E248" s="75" t="s">
        <v>2</v>
      </c>
      <c r="F248" s="27">
        <v>200</v>
      </c>
      <c r="G248" s="28">
        <v>1.6</v>
      </c>
      <c r="H248" s="28">
        <v>1.35</v>
      </c>
      <c r="I248" s="28">
        <v>2</v>
      </c>
      <c r="J248" s="28">
        <v>43</v>
      </c>
      <c r="K248" s="57">
        <v>378</v>
      </c>
      <c r="L248" s="115">
        <v>3.3</v>
      </c>
    </row>
    <row r="249" spans="1:12" ht="12.95" customHeight="1" x14ac:dyDescent="0.25">
      <c r="A249" s="24"/>
      <c r="B249" s="25"/>
      <c r="C249" s="74"/>
      <c r="D249" s="26" t="s">
        <v>82</v>
      </c>
      <c r="E249" s="75" t="s">
        <v>3</v>
      </c>
      <c r="F249" s="27">
        <v>40</v>
      </c>
      <c r="G249" s="28">
        <v>3.8</v>
      </c>
      <c r="H249" s="28">
        <v>0.4</v>
      </c>
      <c r="I249" s="28">
        <v>39</v>
      </c>
      <c r="J249" s="28">
        <v>118</v>
      </c>
      <c r="K249" s="30"/>
      <c r="L249" s="115">
        <v>1.95</v>
      </c>
    </row>
    <row r="250" spans="1:12" ht="12.95" customHeight="1" x14ac:dyDescent="0.25">
      <c r="A250" s="24"/>
      <c r="B250" s="25"/>
      <c r="C250" s="74"/>
      <c r="D250" s="26"/>
      <c r="E250" s="75" t="s">
        <v>4</v>
      </c>
      <c r="F250" s="28">
        <v>40</v>
      </c>
      <c r="G250" s="28">
        <v>2.2400000000000002</v>
      </c>
      <c r="H250" s="28">
        <v>0.44</v>
      </c>
      <c r="I250" s="28">
        <v>19.760000000000002</v>
      </c>
      <c r="J250" s="28">
        <v>91.96</v>
      </c>
      <c r="K250" s="30"/>
      <c r="L250" s="115">
        <v>1.95</v>
      </c>
    </row>
    <row r="251" spans="1:12" ht="12.95" customHeight="1" thickBot="1" x14ac:dyDescent="0.3">
      <c r="A251" s="31"/>
      <c r="B251" s="32"/>
      <c r="C251" s="76"/>
      <c r="D251" s="33" t="s">
        <v>5</v>
      </c>
      <c r="E251" s="34"/>
      <c r="F251" s="35">
        <f>SUM(F247:F250)</f>
        <v>530</v>
      </c>
      <c r="G251" s="35">
        <f>SUM(G247:G250)</f>
        <v>12.639999999999999</v>
      </c>
      <c r="H251" s="35">
        <f>SUM(H247:H250)</f>
        <v>14.19</v>
      </c>
      <c r="I251" s="35">
        <f>SUM(I247:I250)</f>
        <v>88.76</v>
      </c>
      <c r="J251" s="35">
        <f>SUM(J247:J250)</f>
        <v>379.96</v>
      </c>
      <c r="K251" s="36"/>
      <c r="L251" s="112">
        <f>SUM(L247:L250)</f>
        <v>25.71</v>
      </c>
    </row>
    <row r="252" spans="1:12" ht="12.95" customHeight="1" x14ac:dyDescent="0.25">
      <c r="A252" s="18">
        <v>2</v>
      </c>
      <c r="B252" s="19">
        <f>B247</f>
        <v>9</v>
      </c>
      <c r="C252" s="77" t="s">
        <v>92</v>
      </c>
      <c r="D252" s="37" t="s">
        <v>94</v>
      </c>
      <c r="E252" s="75" t="s">
        <v>24</v>
      </c>
      <c r="F252" s="27">
        <v>200</v>
      </c>
      <c r="G252" s="28">
        <v>3.78</v>
      </c>
      <c r="H252" s="28">
        <v>0.67</v>
      </c>
      <c r="I252" s="28">
        <v>26</v>
      </c>
      <c r="J252" s="28">
        <v>125</v>
      </c>
      <c r="K252" s="28">
        <v>382</v>
      </c>
      <c r="L252" s="114">
        <v>3.3</v>
      </c>
    </row>
    <row r="253" spans="1:12" ht="12.95" customHeight="1" x14ac:dyDescent="0.25">
      <c r="A253" s="24"/>
      <c r="B253" s="25"/>
      <c r="C253" s="74"/>
      <c r="D253" s="39" t="s">
        <v>100</v>
      </c>
      <c r="E253" s="75" t="s">
        <v>29</v>
      </c>
      <c r="F253" s="27">
        <v>80</v>
      </c>
      <c r="G253" s="28">
        <v>7</v>
      </c>
      <c r="H253" s="28">
        <v>8</v>
      </c>
      <c r="I253" s="28">
        <v>21</v>
      </c>
      <c r="J253" s="28">
        <v>246</v>
      </c>
      <c r="K253" s="40"/>
      <c r="L253" s="119">
        <v>19</v>
      </c>
    </row>
    <row r="254" spans="1:12" ht="12.95" customHeight="1" x14ac:dyDescent="0.25">
      <c r="A254" s="24"/>
      <c r="B254" s="25"/>
      <c r="C254" s="74"/>
      <c r="D254" s="39" t="s">
        <v>109</v>
      </c>
      <c r="E254" s="75" t="s">
        <v>46</v>
      </c>
      <c r="F254" s="27">
        <v>150</v>
      </c>
      <c r="G254" s="28">
        <v>0.8</v>
      </c>
      <c r="H254" s="28">
        <v>0.6</v>
      </c>
      <c r="I254" s="28">
        <v>20</v>
      </c>
      <c r="J254" s="28">
        <v>89</v>
      </c>
      <c r="K254" s="40"/>
      <c r="L254" s="119">
        <v>58.4</v>
      </c>
    </row>
    <row r="255" spans="1:12" ht="12.95" customHeight="1" x14ac:dyDescent="0.25">
      <c r="A255" s="24"/>
      <c r="B255" s="25"/>
      <c r="C255" s="74"/>
      <c r="D255" s="41"/>
      <c r="E255" s="75"/>
      <c r="F255" s="28"/>
      <c r="G255" s="28"/>
      <c r="H255" s="28"/>
      <c r="I255" s="28"/>
      <c r="J255" s="28"/>
      <c r="K255" s="50"/>
      <c r="L255" s="121"/>
    </row>
    <row r="256" spans="1:12" ht="12.95" customHeight="1" thickBot="1" x14ac:dyDescent="0.3">
      <c r="A256" s="31"/>
      <c r="B256" s="32"/>
      <c r="C256" s="76"/>
      <c r="D256" s="33" t="s">
        <v>5</v>
      </c>
      <c r="E256" s="34"/>
      <c r="F256" s="35">
        <f>F252+F253+F254+F255</f>
        <v>430</v>
      </c>
      <c r="G256" s="35">
        <f t="shared" ref="G256:J256" si="70">G252+G253+G254+G255</f>
        <v>11.58</v>
      </c>
      <c r="H256" s="35">
        <f t="shared" si="70"/>
        <v>9.27</v>
      </c>
      <c r="I256" s="35">
        <f t="shared" si="70"/>
        <v>67</v>
      </c>
      <c r="J256" s="35">
        <f t="shared" si="70"/>
        <v>460</v>
      </c>
      <c r="K256" s="36"/>
      <c r="L256" s="112">
        <f t="shared" ref="L256" si="71">L252+L253+L254+L255</f>
        <v>80.7</v>
      </c>
    </row>
    <row r="257" spans="1:12" ht="12.95" customHeight="1" x14ac:dyDescent="0.25">
      <c r="A257" s="18">
        <f>A247</f>
        <v>2</v>
      </c>
      <c r="B257" s="44">
        <f>B247</f>
        <v>9</v>
      </c>
      <c r="C257" s="72" t="s">
        <v>83</v>
      </c>
      <c r="D257" s="20" t="s">
        <v>84</v>
      </c>
      <c r="E257" s="75" t="s">
        <v>49</v>
      </c>
      <c r="F257" s="28">
        <v>100</v>
      </c>
      <c r="G257" s="28">
        <v>1</v>
      </c>
      <c r="H257" s="28">
        <v>0</v>
      </c>
      <c r="I257" s="28">
        <v>4</v>
      </c>
      <c r="J257" s="28">
        <v>24</v>
      </c>
      <c r="K257" s="45"/>
      <c r="L257" s="118">
        <v>24.5</v>
      </c>
    </row>
    <row r="258" spans="1:12" ht="12.95" customHeight="1" x14ac:dyDescent="0.25">
      <c r="A258" s="24"/>
      <c r="B258" s="25"/>
      <c r="C258" s="74"/>
      <c r="D258" s="26" t="s">
        <v>85</v>
      </c>
      <c r="E258" s="75" t="s">
        <v>32</v>
      </c>
      <c r="F258" s="28">
        <v>250</v>
      </c>
      <c r="G258" s="28">
        <v>10</v>
      </c>
      <c r="H258" s="28">
        <v>16</v>
      </c>
      <c r="I258" s="28">
        <v>20</v>
      </c>
      <c r="J258" s="28">
        <v>143</v>
      </c>
      <c r="K258" s="38">
        <v>81</v>
      </c>
      <c r="L258" s="115">
        <v>38.520000000000003</v>
      </c>
    </row>
    <row r="259" spans="1:12" ht="12.95" customHeight="1" x14ac:dyDescent="0.25">
      <c r="A259" s="24"/>
      <c r="B259" s="25"/>
      <c r="C259" s="74"/>
      <c r="D259" s="26" t="s">
        <v>86</v>
      </c>
      <c r="E259" s="75" t="s">
        <v>26</v>
      </c>
      <c r="F259" s="28">
        <v>100</v>
      </c>
      <c r="G259" s="28">
        <v>23</v>
      </c>
      <c r="H259" s="28">
        <v>20</v>
      </c>
      <c r="I259" s="28">
        <v>12</v>
      </c>
      <c r="J259" s="28">
        <v>189</v>
      </c>
      <c r="K259" s="38">
        <v>279</v>
      </c>
      <c r="L259" s="115">
        <v>32.01</v>
      </c>
    </row>
    <row r="260" spans="1:12" ht="12.95" customHeight="1" x14ac:dyDescent="0.25">
      <c r="A260" s="24"/>
      <c r="B260" s="25"/>
      <c r="C260" s="74"/>
      <c r="D260" s="26" t="s">
        <v>87</v>
      </c>
      <c r="E260" s="75" t="s">
        <v>9</v>
      </c>
      <c r="F260" s="28">
        <v>100</v>
      </c>
      <c r="G260" s="28">
        <v>3</v>
      </c>
      <c r="H260" s="28">
        <v>6</v>
      </c>
      <c r="I260" s="28">
        <v>36</v>
      </c>
      <c r="J260" s="28">
        <v>262</v>
      </c>
      <c r="K260" s="38">
        <v>304</v>
      </c>
      <c r="L260" s="115">
        <v>15.36</v>
      </c>
    </row>
    <row r="261" spans="1:12" ht="12.95" customHeight="1" x14ac:dyDescent="0.25">
      <c r="A261" s="24"/>
      <c r="B261" s="25"/>
      <c r="C261" s="74"/>
      <c r="D261" s="26" t="s">
        <v>88</v>
      </c>
      <c r="E261" s="75" t="s">
        <v>19</v>
      </c>
      <c r="F261" s="28">
        <v>200</v>
      </c>
      <c r="G261" s="28">
        <v>0</v>
      </c>
      <c r="H261" s="28">
        <v>0</v>
      </c>
      <c r="I261" s="28">
        <v>23</v>
      </c>
      <c r="J261" s="28">
        <v>101</v>
      </c>
      <c r="K261" s="38">
        <v>349</v>
      </c>
      <c r="L261" s="115">
        <v>4.51</v>
      </c>
    </row>
    <row r="262" spans="1:12" ht="12.95" customHeight="1" x14ac:dyDescent="0.25">
      <c r="A262" s="24"/>
      <c r="B262" s="25"/>
      <c r="C262" s="74"/>
      <c r="D262" s="26" t="s">
        <v>89</v>
      </c>
      <c r="E262" s="75" t="s">
        <v>3</v>
      </c>
      <c r="F262" s="27">
        <v>80</v>
      </c>
      <c r="G262" s="28">
        <v>3.8</v>
      </c>
      <c r="H262" s="28">
        <v>0.4</v>
      </c>
      <c r="I262" s="28">
        <v>39</v>
      </c>
      <c r="J262" s="28">
        <v>118</v>
      </c>
      <c r="K262" s="30"/>
      <c r="L262" s="115">
        <v>1.95</v>
      </c>
    </row>
    <row r="263" spans="1:12" ht="12.95" customHeight="1" x14ac:dyDescent="0.25">
      <c r="A263" s="24"/>
      <c r="B263" s="25"/>
      <c r="C263" s="74"/>
      <c r="D263" s="26" t="s">
        <v>90</v>
      </c>
      <c r="E263" s="75" t="s">
        <v>4</v>
      </c>
      <c r="F263" s="28">
        <v>40</v>
      </c>
      <c r="G263" s="28">
        <v>2.2400000000000002</v>
      </c>
      <c r="H263" s="28">
        <v>0.44</v>
      </c>
      <c r="I263" s="28">
        <v>19.760000000000002</v>
      </c>
      <c r="J263" s="28">
        <v>91.96</v>
      </c>
      <c r="K263" s="30"/>
      <c r="L263" s="115">
        <v>1.95</v>
      </c>
    </row>
    <row r="264" spans="1:12" ht="12.95" customHeight="1" thickBot="1" x14ac:dyDescent="0.3">
      <c r="A264" s="46"/>
      <c r="B264" s="47"/>
      <c r="C264" s="78"/>
      <c r="D264" s="33" t="s">
        <v>5</v>
      </c>
      <c r="E264" s="34"/>
      <c r="F264" s="35">
        <f>SUM(F257:F263)</f>
        <v>870</v>
      </c>
      <c r="G264" s="35">
        <f>SUM(G257:G263)</f>
        <v>43.04</v>
      </c>
      <c r="H264" s="35">
        <f>SUM(H257:H263)</f>
        <v>42.839999999999996</v>
      </c>
      <c r="I264" s="35">
        <f>SUM(I257:I263)</f>
        <v>153.76</v>
      </c>
      <c r="J264" s="35">
        <f>SUM(J257:J263)</f>
        <v>928.96</v>
      </c>
      <c r="K264" s="36"/>
      <c r="L264" s="112">
        <f>SUM(L257:L263)</f>
        <v>118.80000000000001</v>
      </c>
    </row>
    <row r="265" spans="1:12" ht="12.95" customHeight="1" x14ac:dyDescent="0.25">
      <c r="A265" s="18">
        <v>2</v>
      </c>
      <c r="B265" s="19">
        <f>B247</f>
        <v>9</v>
      </c>
      <c r="C265" s="79" t="s">
        <v>96</v>
      </c>
      <c r="D265" s="48" t="s">
        <v>88</v>
      </c>
      <c r="E265" s="75" t="s">
        <v>2</v>
      </c>
      <c r="F265" s="27">
        <v>200</v>
      </c>
      <c r="G265" s="28">
        <v>1.6</v>
      </c>
      <c r="H265" s="28">
        <v>1.35</v>
      </c>
      <c r="I265" s="28">
        <v>2</v>
      </c>
      <c r="J265" s="28">
        <v>43</v>
      </c>
      <c r="K265" s="57">
        <v>378</v>
      </c>
      <c r="L265" s="120">
        <v>3.3</v>
      </c>
    </row>
    <row r="266" spans="1:12" ht="12.95" customHeight="1" x14ac:dyDescent="0.25">
      <c r="A266" s="24"/>
      <c r="B266" s="25"/>
      <c r="C266" s="80"/>
      <c r="D266" s="58" t="s">
        <v>100</v>
      </c>
      <c r="E266" s="75" t="s">
        <v>48</v>
      </c>
      <c r="F266" s="28">
        <v>40</v>
      </c>
      <c r="G266" s="28">
        <v>3</v>
      </c>
      <c r="H266" s="28">
        <v>9</v>
      </c>
      <c r="I266" s="28">
        <v>10</v>
      </c>
      <c r="J266" s="28">
        <v>130</v>
      </c>
      <c r="K266" s="50"/>
      <c r="L266" s="121">
        <v>19</v>
      </c>
    </row>
    <row r="267" spans="1:12" ht="12.95" customHeight="1" x14ac:dyDescent="0.25">
      <c r="A267" s="24"/>
      <c r="B267" s="25"/>
      <c r="C267" s="80"/>
      <c r="D267" s="49"/>
      <c r="E267" s="61"/>
      <c r="F267" s="52"/>
      <c r="G267" s="52"/>
      <c r="H267" s="52"/>
      <c r="I267" s="52"/>
      <c r="J267" s="52"/>
      <c r="K267" s="50"/>
      <c r="L267" s="121"/>
    </row>
    <row r="268" spans="1:12" ht="12.95" customHeight="1" thickBot="1" x14ac:dyDescent="0.3">
      <c r="A268" s="46"/>
      <c r="B268" s="47"/>
      <c r="C268" s="81"/>
      <c r="D268" s="53" t="s">
        <v>5</v>
      </c>
      <c r="E268" s="34"/>
      <c r="F268" s="35">
        <f>F265+F266+F267</f>
        <v>240</v>
      </c>
      <c r="G268" s="35">
        <f t="shared" ref="G268:J268" si="72">G265+G266+G267</f>
        <v>4.5999999999999996</v>
      </c>
      <c r="H268" s="35">
        <f t="shared" si="72"/>
        <v>10.35</v>
      </c>
      <c r="I268" s="35">
        <f t="shared" si="72"/>
        <v>12</v>
      </c>
      <c r="J268" s="35">
        <f t="shared" si="72"/>
        <v>173</v>
      </c>
      <c r="K268" s="36"/>
      <c r="L268" s="112">
        <f t="shared" ref="L268" si="73">L265+L266+L267</f>
        <v>22.3</v>
      </c>
    </row>
    <row r="269" spans="1:12" ht="12.95" customHeight="1" x14ac:dyDescent="0.25">
      <c r="A269" s="18">
        <v>2</v>
      </c>
      <c r="B269" s="19">
        <f>B247</f>
        <v>9</v>
      </c>
      <c r="C269" s="72" t="s">
        <v>97</v>
      </c>
      <c r="D269" s="20" t="s">
        <v>105</v>
      </c>
      <c r="E269" s="75" t="s">
        <v>2</v>
      </c>
      <c r="F269" s="27">
        <v>200</v>
      </c>
      <c r="G269" s="28">
        <v>1.6</v>
      </c>
      <c r="H269" s="28">
        <v>1.35</v>
      </c>
      <c r="I269" s="28">
        <v>2</v>
      </c>
      <c r="J269" s="28">
        <v>43</v>
      </c>
      <c r="K269" s="57">
        <v>378</v>
      </c>
      <c r="L269" s="120">
        <v>3.3</v>
      </c>
    </row>
    <row r="270" spans="1:12" ht="12.95" customHeight="1" x14ac:dyDescent="0.25">
      <c r="A270" s="24"/>
      <c r="B270" s="25"/>
      <c r="C270" s="74"/>
      <c r="D270" s="54" t="s">
        <v>86</v>
      </c>
      <c r="E270" s="75" t="s">
        <v>35</v>
      </c>
      <c r="F270" s="28">
        <v>200</v>
      </c>
      <c r="G270" s="28">
        <v>3.5</v>
      </c>
      <c r="H270" s="28">
        <v>13</v>
      </c>
      <c r="I270" s="28">
        <v>18</v>
      </c>
      <c r="J270" s="28">
        <v>179</v>
      </c>
      <c r="K270" s="28">
        <v>505</v>
      </c>
      <c r="L270" s="121">
        <v>22.63</v>
      </c>
    </row>
    <row r="271" spans="1:12" ht="12.95" customHeight="1" x14ac:dyDescent="0.25">
      <c r="A271" s="24"/>
      <c r="B271" s="25"/>
      <c r="C271" s="74"/>
      <c r="D271" s="54" t="s">
        <v>87</v>
      </c>
      <c r="E271" s="75"/>
      <c r="F271" s="27"/>
      <c r="G271" s="28"/>
      <c r="H271" s="28"/>
      <c r="I271" s="28"/>
      <c r="J271" s="28"/>
      <c r="K271" s="50"/>
      <c r="L271" s="121"/>
    </row>
    <row r="272" spans="1:12" ht="12.95" customHeight="1" x14ac:dyDescent="0.25">
      <c r="A272" s="24"/>
      <c r="B272" s="25"/>
      <c r="C272" s="74"/>
      <c r="D272" s="26" t="s">
        <v>89</v>
      </c>
      <c r="E272" s="75" t="s">
        <v>3</v>
      </c>
      <c r="F272" s="27">
        <v>40</v>
      </c>
      <c r="G272" s="28">
        <v>3.8</v>
      </c>
      <c r="H272" s="28">
        <v>0.4</v>
      </c>
      <c r="I272" s="28">
        <v>39</v>
      </c>
      <c r="J272" s="28">
        <v>118</v>
      </c>
      <c r="K272" s="50"/>
      <c r="L272" s="115">
        <v>1.95</v>
      </c>
    </row>
    <row r="273" spans="1:12" ht="12.95" customHeight="1" x14ac:dyDescent="0.25">
      <c r="A273" s="24"/>
      <c r="B273" s="25"/>
      <c r="C273" s="74"/>
      <c r="D273" s="26" t="s">
        <v>90</v>
      </c>
      <c r="E273" s="75" t="s">
        <v>4</v>
      </c>
      <c r="F273" s="28">
        <v>40</v>
      </c>
      <c r="G273" s="28">
        <v>2.2400000000000002</v>
      </c>
      <c r="H273" s="28">
        <v>0.44</v>
      </c>
      <c r="I273" s="28">
        <v>19.760000000000002</v>
      </c>
      <c r="J273" s="28">
        <v>91.96</v>
      </c>
      <c r="K273" s="50"/>
      <c r="L273" s="115">
        <v>1.95</v>
      </c>
    </row>
    <row r="274" spans="1:12" ht="12.95" customHeight="1" thickBot="1" x14ac:dyDescent="0.3">
      <c r="A274" s="46"/>
      <c r="B274" s="47"/>
      <c r="C274" s="78"/>
      <c r="D274" s="53" t="s">
        <v>5</v>
      </c>
      <c r="E274" s="82"/>
      <c r="F274" s="55">
        <f>F269+F270+F272+F273+F271</f>
        <v>480</v>
      </c>
      <c r="G274" s="55">
        <f t="shared" ref="G274:J274" si="74">G269+G270+G272+G273+G271</f>
        <v>11.139999999999999</v>
      </c>
      <c r="H274" s="55">
        <f t="shared" si="74"/>
        <v>15.19</v>
      </c>
      <c r="I274" s="55">
        <f t="shared" si="74"/>
        <v>78.760000000000005</v>
      </c>
      <c r="J274" s="55">
        <f t="shared" si="74"/>
        <v>431.96</v>
      </c>
      <c r="K274" s="56"/>
      <c r="L274" s="126">
        <f t="shared" ref="L274" si="75">L269+L270+L272+L273+L271</f>
        <v>29.83</v>
      </c>
    </row>
    <row r="275" spans="1:12" ht="12.95" customHeight="1" thickBot="1" x14ac:dyDescent="0.3">
      <c r="A275" s="65">
        <f>A247</f>
        <v>2</v>
      </c>
      <c r="B275" s="66">
        <f>B247</f>
        <v>9</v>
      </c>
      <c r="C275" s="136" t="s">
        <v>91</v>
      </c>
      <c r="D275" s="137"/>
      <c r="E275" s="138"/>
      <c r="F275" s="68">
        <f>F251+F256+F264+F268+F274</f>
        <v>2550</v>
      </c>
      <c r="G275" s="68">
        <f>G251+G256+G264+G268+G274</f>
        <v>82.999999999999986</v>
      </c>
      <c r="H275" s="68">
        <f>H251+H256+H264+H268+H274</f>
        <v>91.839999999999989</v>
      </c>
      <c r="I275" s="68">
        <f>I251+I256+I264+I268+I274</f>
        <v>400.28</v>
      </c>
      <c r="J275" s="68">
        <f>J251+J256+J264+J268+J274</f>
        <v>2373.88</v>
      </c>
      <c r="K275" s="135"/>
      <c r="L275" s="123">
        <f>L251+L256+L264+L268+L274</f>
        <v>277.34000000000003</v>
      </c>
    </row>
    <row r="276" spans="1:12" ht="43.5" customHeight="1" thickBot="1" x14ac:dyDescent="0.3">
      <c r="A276" s="12" t="s">
        <v>68</v>
      </c>
      <c r="B276" s="13" t="s">
        <v>69</v>
      </c>
      <c r="C276" s="14" t="s">
        <v>70</v>
      </c>
      <c r="D276" s="15" t="s">
        <v>71</v>
      </c>
      <c r="E276" s="16" t="s">
        <v>72</v>
      </c>
      <c r="F276" s="14" t="s">
        <v>73</v>
      </c>
      <c r="G276" s="14" t="s">
        <v>74</v>
      </c>
      <c r="H276" s="14" t="s">
        <v>75</v>
      </c>
      <c r="I276" s="14" t="s">
        <v>76</v>
      </c>
      <c r="J276" s="14" t="s">
        <v>77</v>
      </c>
      <c r="K276" s="17" t="s">
        <v>0</v>
      </c>
      <c r="L276" s="117" t="s">
        <v>78</v>
      </c>
    </row>
    <row r="277" spans="1:12" ht="12.95" customHeight="1" x14ac:dyDescent="0.25">
      <c r="A277" s="18">
        <v>2</v>
      </c>
      <c r="B277" s="19">
        <v>10</v>
      </c>
      <c r="C277" s="72" t="s">
        <v>79</v>
      </c>
      <c r="D277" s="20" t="s">
        <v>80</v>
      </c>
      <c r="E277" s="73" t="s">
        <v>15</v>
      </c>
      <c r="F277" s="21">
        <v>220</v>
      </c>
      <c r="G277" s="22">
        <v>7</v>
      </c>
      <c r="H277" s="22">
        <v>10.98</v>
      </c>
      <c r="I277" s="22">
        <v>40</v>
      </c>
      <c r="J277" s="22">
        <v>325</v>
      </c>
      <c r="K277" s="22">
        <v>174</v>
      </c>
      <c r="L277" s="118">
        <v>12.06</v>
      </c>
    </row>
    <row r="278" spans="1:12" ht="12.95" customHeight="1" x14ac:dyDescent="0.25">
      <c r="A278" s="24"/>
      <c r="B278" s="25"/>
      <c r="C278" s="74"/>
      <c r="D278" s="26" t="s">
        <v>81</v>
      </c>
      <c r="E278" s="75" t="s">
        <v>2</v>
      </c>
      <c r="F278" s="27">
        <v>200</v>
      </c>
      <c r="G278" s="28">
        <v>1.6</v>
      </c>
      <c r="H278" s="28">
        <v>1.35</v>
      </c>
      <c r="I278" s="28">
        <v>2</v>
      </c>
      <c r="J278" s="28">
        <v>19</v>
      </c>
      <c r="K278" s="57">
        <v>378</v>
      </c>
      <c r="L278" s="115">
        <v>3.3</v>
      </c>
    </row>
    <row r="279" spans="1:12" ht="12.95" customHeight="1" x14ac:dyDescent="0.25">
      <c r="A279" s="24"/>
      <c r="B279" s="25"/>
      <c r="C279" s="74"/>
      <c r="D279" s="26" t="s">
        <v>82</v>
      </c>
      <c r="E279" s="75" t="s">
        <v>3</v>
      </c>
      <c r="F279" s="27">
        <v>40</v>
      </c>
      <c r="G279" s="28">
        <v>3.8</v>
      </c>
      <c r="H279" s="28">
        <v>0.4</v>
      </c>
      <c r="I279" s="28">
        <v>39</v>
      </c>
      <c r="J279" s="28">
        <v>118</v>
      </c>
      <c r="K279" s="30"/>
      <c r="L279" s="115">
        <v>1.95</v>
      </c>
    </row>
    <row r="280" spans="1:12" ht="12.95" customHeight="1" x14ac:dyDescent="0.25">
      <c r="A280" s="24"/>
      <c r="B280" s="25"/>
      <c r="C280" s="74"/>
      <c r="D280" s="26"/>
      <c r="E280" s="75" t="s">
        <v>4</v>
      </c>
      <c r="F280" s="28">
        <v>40</v>
      </c>
      <c r="G280" s="28">
        <v>2.2400000000000002</v>
      </c>
      <c r="H280" s="28">
        <v>0.44</v>
      </c>
      <c r="I280" s="28">
        <v>19.760000000000002</v>
      </c>
      <c r="J280" s="28">
        <v>91.96</v>
      </c>
      <c r="K280" s="30"/>
      <c r="L280" s="115">
        <v>1.95</v>
      </c>
    </row>
    <row r="281" spans="1:12" ht="12.95" customHeight="1" thickBot="1" x14ac:dyDescent="0.3">
      <c r="A281" s="31"/>
      <c r="B281" s="32"/>
      <c r="C281" s="76"/>
      <c r="D281" s="33" t="s">
        <v>5</v>
      </c>
      <c r="E281" s="34"/>
      <c r="F281" s="35">
        <f>SUM(F277:F280)</f>
        <v>500</v>
      </c>
      <c r="G281" s="35">
        <f>SUM(G277:G280)</f>
        <v>14.639999999999999</v>
      </c>
      <c r="H281" s="35">
        <f>SUM(H277:H280)</f>
        <v>13.17</v>
      </c>
      <c r="I281" s="35">
        <f>SUM(I277:I280)</f>
        <v>100.76</v>
      </c>
      <c r="J281" s="35">
        <f>SUM(J277:J280)</f>
        <v>553.96</v>
      </c>
      <c r="K281" s="36"/>
      <c r="L281" s="112">
        <f>SUM(L277:L280)</f>
        <v>19.259999999999998</v>
      </c>
    </row>
    <row r="282" spans="1:12" ht="12.95" customHeight="1" x14ac:dyDescent="0.25">
      <c r="A282" s="18">
        <v>2</v>
      </c>
      <c r="B282" s="19">
        <f>B277</f>
        <v>10</v>
      </c>
      <c r="C282" s="77" t="s">
        <v>92</v>
      </c>
      <c r="D282" s="37" t="s">
        <v>94</v>
      </c>
      <c r="E282" s="75" t="s">
        <v>6</v>
      </c>
      <c r="F282" s="27">
        <v>200</v>
      </c>
      <c r="G282" s="28">
        <v>6</v>
      </c>
      <c r="H282" s="28">
        <v>5</v>
      </c>
      <c r="I282" s="28">
        <v>10</v>
      </c>
      <c r="J282" s="28">
        <v>107</v>
      </c>
      <c r="K282" s="28">
        <v>376</v>
      </c>
      <c r="L282" s="114">
        <v>3</v>
      </c>
    </row>
    <row r="283" spans="1:12" ht="12.95" customHeight="1" x14ac:dyDescent="0.25">
      <c r="A283" s="24"/>
      <c r="B283" s="25"/>
      <c r="C283" s="74"/>
      <c r="D283" s="39" t="s">
        <v>110</v>
      </c>
      <c r="E283" s="75" t="s">
        <v>42</v>
      </c>
      <c r="F283" s="27">
        <v>210</v>
      </c>
      <c r="G283" s="28">
        <v>6.11</v>
      </c>
      <c r="H283" s="28">
        <v>10.72</v>
      </c>
      <c r="I283" s="28">
        <v>32.380000000000003</v>
      </c>
      <c r="J283" s="28">
        <v>251</v>
      </c>
      <c r="K283" s="28">
        <v>181</v>
      </c>
      <c r="L283" s="119">
        <v>10.5</v>
      </c>
    </row>
    <row r="284" spans="1:12" ht="12.95" customHeight="1" x14ac:dyDescent="0.25">
      <c r="A284" s="24"/>
      <c r="B284" s="25"/>
      <c r="C284" s="74"/>
      <c r="D284" s="39" t="s">
        <v>109</v>
      </c>
      <c r="E284" s="75" t="s">
        <v>54</v>
      </c>
      <c r="F284" s="27">
        <v>200</v>
      </c>
      <c r="G284" s="28">
        <v>1</v>
      </c>
      <c r="H284" s="28">
        <v>1</v>
      </c>
      <c r="I284" s="28">
        <v>8</v>
      </c>
      <c r="J284" s="28">
        <v>86</v>
      </c>
      <c r="K284" s="40"/>
      <c r="L284" s="119">
        <v>58.4</v>
      </c>
    </row>
    <row r="285" spans="1:12" ht="12.95" customHeight="1" x14ac:dyDescent="0.25">
      <c r="A285" s="24"/>
      <c r="B285" s="25"/>
      <c r="C285" s="84"/>
      <c r="D285" s="71" t="s">
        <v>82</v>
      </c>
      <c r="E285" s="75" t="s">
        <v>3</v>
      </c>
      <c r="F285" s="27">
        <v>40</v>
      </c>
      <c r="G285" s="28">
        <v>3.8</v>
      </c>
      <c r="H285" s="28">
        <v>0.4</v>
      </c>
      <c r="I285" s="28">
        <v>39</v>
      </c>
      <c r="J285" s="28">
        <v>118</v>
      </c>
      <c r="K285" s="50"/>
      <c r="L285" s="115">
        <v>1.95</v>
      </c>
    </row>
    <row r="286" spans="1:12" ht="12.95" customHeight="1" x14ac:dyDescent="0.25">
      <c r="A286" s="24"/>
      <c r="B286" s="25"/>
      <c r="C286" s="74"/>
      <c r="D286" s="41"/>
      <c r="E286" s="75" t="s">
        <v>4</v>
      </c>
      <c r="F286" s="28">
        <v>40</v>
      </c>
      <c r="G286" s="28">
        <v>2.2400000000000002</v>
      </c>
      <c r="H286" s="28">
        <v>0.44</v>
      </c>
      <c r="I286" s="28">
        <v>19.760000000000002</v>
      </c>
      <c r="J286" s="28">
        <v>91.96</v>
      </c>
      <c r="K286" s="50"/>
      <c r="L286" s="115">
        <v>1.95</v>
      </c>
    </row>
    <row r="287" spans="1:12" ht="12.95" customHeight="1" thickBot="1" x14ac:dyDescent="0.3">
      <c r="A287" s="31"/>
      <c r="B287" s="32"/>
      <c r="C287" s="76"/>
      <c r="D287" s="33" t="s">
        <v>5</v>
      </c>
      <c r="E287" s="34"/>
      <c r="F287" s="35">
        <f>F282+F283+F284+F286</f>
        <v>650</v>
      </c>
      <c r="G287" s="35">
        <f t="shared" ref="G287:J287" si="76">G282+G283+G284+G286</f>
        <v>15.35</v>
      </c>
      <c r="H287" s="35">
        <f t="shared" si="76"/>
        <v>17.16</v>
      </c>
      <c r="I287" s="35">
        <f t="shared" si="76"/>
        <v>70.14</v>
      </c>
      <c r="J287" s="35">
        <f t="shared" si="76"/>
        <v>535.96</v>
      </c>
      <c r="K287" s="36"/>
      <c r="L287" s="112">
        <f t="shared" ref="L287" si="77">L282+L283+L284+L286</f>
        <v>73.850000000000009</v>
      </c>
    </row>
    <row r="288" spans="1:12" ht="12.95" customHeight="1" x14ac:dyDescent="0.25">
      <c r="A288" s="18">
        <f>A277</f>
        <v>2</v>
      </c>
      <c r="B288" s="44">
        <f>B277</f>
        <v>10</v>
      </c>
      <c r="C288" s="72" t="s">
        <v>83</v>
      </c>
      <c r="D288" s="20" t="s">
        <v>84</v>
      </c>
      <c r="E288" s="75" t="s">
        <v>44</v>
      </c>
      <c r="F288" s="28">
        <v>80</v>
      </c>
      <c r="G288" s="28">
        <v>1</v>
      </c>
      <c r="H288" s="28">
        <v>0</v>
      </c>
      <c r="I288" s="28">
        <v>3</v>
      </c>
      <c r="J288" s="28">
        <v>25</v>
      </c>
      <c r="K288" s="45"/>
      <c r="L288" s="118">
        <v>15</v>
      </c>
    </row>
    <row r="289" spans="1:12" ht="12.95" customHeight="1" x14ac:dyDescent="0.25">
      <c r="A289" s="24"/>
      <c r="B289" s="25"/>
      <c r="C289" s="74"/>
      <c r="D289" s="26" t="s">
        <v>85</v>
      </c>
      <c r="E289" s="75" t="s">
        <v>39</v>
      </c>
      <c r="F289" s="28">
        <v>250</v>
      </c>
      <c r="G289" s="28">
        <v>11</v>
      </c>
      <c r="H289" s="28">
        <v>10</v>
      </c>
      <c r="I289" s="28">
        <v>19</v>
      </c>
      <c r="J289" s="28">
        <v>205</v>
      </c>
      <c r="K289" s="38">
        <v>102</v>
      </c>
      <c r="L289" s="115">
        <v>35.99</v>
      </c>
    </row>
    <row r="290" spans="1:12" ht="12.95" customHeight="1" x14ac:dyDescent="0.25">
      <c r="A290" s="24"/>
      <c r="B290" s="25"/>
      <c r="C290" s="74"/>
      <c r="D290" s="26" t="s">
        <v>86</v>
      </c>
      <c r="E290" s="75" t="s">
        <v>11</v>
      </c>
      <c r="F290" s="28">
        <v>100</v>
      </c>
      <c r="G290" s="28">
        <v>12</v>
      </c>
      <c r="H290" s="28">
        <v>13</v>
      </c>
      <c r="I290" s="28">
        <v>5</v>
      </c>
      <c r="J290" s="28">
        <v>185</v>
      </c>
      <c r="K290" s="38">
        <v>260</v>
      </c>
      <c r="L290" s="115">
        <v>30.46</v>
      </c>
    </row>
    <row r="291" spans="1:12" ht="12.95" customHeight="1" x14ac:dyDescent="0.25">
      <c r="A291" s="24"/>
      <c r="B291" s="25"/>
      <c r="C291" s="74"/>
      <c r="D291" s="26" t="s">
        <v>87</v>
      </c>
      <c r="E291" s="75" t="s">
        <v>27</v>
      </c>
      <c r="F291" s="27">
        <v>100</v>
      </c>
      <c r="G291" s="27">
        <v>7</v>
      </c>
      <c r="H291" s="27">
        <v>9</v>
      </c>
      <c r="I291" s="27">
        <v>23</v>
      </c>
      <c r="J291" s="27">
        <v>250</v>
      </c>
      <c r="K291" s="59">
        <v>309</v>
      </c>
      <c r="L291" s="115">
        <v>7.3</v>
      </c>
    </row>
    <row r="292" spans="1:12" ht="12.95" customHeight="1" x14ac:dyDescent="0.25">
      <c r="A292" s="24"/>
      <c r="B292" s="25"/>
      <c r="C292" s="74"/>
      <c r="D292" s="26" t="s">
        <v>88</v>
      </c>
      <c r="E292" s="75" t="s">
        <v>56</v>
      </c>
      <c r="F292" s="27">
        <v>200</v>
      </c>
      <c r="G292" s="28">
        <v>6</v>
      </c>
      <c r="H292" s="28">
        <v>5</v>
      </c>
      <c r="I292" s="28">
        <v>10</v>
      </c>
      <c r="J292" s="28">
        <v>107</v>
      </c>
      <c r="K292" s="38">
        <v>376</v>
      </c>
      <c r="L292" s="115">
        <v>2.64</v>
      </c>
    </row>
    <row r="293" spans="1:12" ht="12.95" customHeight="1" x14ac:dyDescent="0.25">
      <c r="A293" s="24"/>
      <c r="B293" s="25"/>
      <c r="C293" s="74"/>
      <c r="D293" s="26" t="s">
        <v>89</v>
      </c>
      <c r="E293" s="75" t="s">
        <v>12</v>
      </c>
      <c r="F293" s="28">
        <v>40</v>
      </c>
      <c r="G293" s="28">
        <v>4.26</v>
      </c>
      <c r="H293" s="28">
        <v>0.66</v>
      </c>
      <c r="I293" s="28">
        <v>27.8</v>
      </c>
      <c r="J293" s="28">
        <v>118</v>
      </c>
      <c r="K293" s="30"/>
      <c r="L293" s="115">
        <v>1.95</v>
      </c>
    </row>
    <row r="294" spans="1:12" ht="12.95" customHeight="1" x14ac:dyDescent="0.25">
      <c r="A294" s="24"/>
      <c r="B294" s="25"/>
      <c r="C294" s="74"/>
      <c r="D294" s="26" t="s">
        <v>90</v>
      </c>
      <c r="E294" s="75" t="s">
        <v>4</v>
      </c>
      <c r="F294" s="28">
        <v>40</v>
      </c>
      <c r="G294" s="28">
        <v>2</v>
      </c>
      <c r="H294" s="28"/>
      <c r="I294" s="28">
        <v>22</v>
      </c>
      <c r="J294" s="28">
        <v>71</v>
      </c>
      <c r="K294" s="30"/>
      <c r="L294" s="115">
        <v>1.95</v>
      </c>
    </row>
    <row r="295" spans="1:12" ht="12.95" customHeight="1" thickBot="1" x14ac:dyDescent="0.3">
      <c r="A295" s="46"/>
      <c r="B295" s="47"/>
      <c r="C295" s="78"/>
      <c r="D295" s="33" t="s">
        <v>5</v>
      </c>
      <c r="E295" s="34"/>
      <c r="F295" s="35">
        <f>SUM(F288:F294)</f>
        <v>810</v>
      </c>
      <c r="G295" s="35">
        <f>SUM(G288:G294)</f>
        <v>43.26</v>
      </c>
      <c r="H295" s="35">
        <f>SUM(H288:H294)</f>
        <v>37.659999999999997</v>
      </c>
      <c r="I295" s="35">
        <f>SUM(I288:I294)</f>
        <v>109.8</v>
      </c>
      <c r="J295" s="35">
        <f>SUM(J288:J294)</f>
        <v>961</v>
      </c>
      <c r="K295" s="36"/>
      <c r="L295" s="112">
        <f>SUM(L288:L294)</f>
        <v>95.29</v>
      </c>
    </row>
    <row r="296" spans="1:12" ht="12.95" customHeight="1" x14ac:dyDescent="0.25">
      <c r="A296" s="18">
        <v>2</v>
      </c>
      <c r="B296" s="19">
        <f>B277</f>
        <v>10</v>
      </c>
      <c r="C296" s="79" t="s">
        <v>96</v>
      </c>
      <c r="D296" s="48" t="s">
        <v>88</v>
      </c>
      <c r="E296" s="75" t="s">
        <v>40</v>
      </c>
      <c r="F296" s="28">
        <v>200</v>
      </c>
      <c r="G296" s="28">
        <v>4</v>
      </c>
      <c r="H296" s="28">
        <v>4</v>
      </c>
      <c r="I296" s="28">
        <v>20</v>
      </c>
      <c r="J296" s="28">
        <v>121</v>
      </c>
      <c r="K296" s="60"/>
      <c r="L296" s="120">
        <v>74.400000000000006</v>
      </c>
    </row>
    <row r="297" spans="1:12" ht="12.95" customHeight="1" x14ac:dyDescent="0.25">
      <c r="A297" s="24"/>
      <c r="B297" s="25"/>
      <c r="C297" s="80"/>
      <c r="D297" s="58" t="s">
        <v>100</v>
      </c>
      <c r="E297" s="75" t="s">
        <v>13</v>
      </c>
      <c r="F297" s="28">
        <v>40</v>
      </c>
      <c r="G297" s="28">
        <v>3</v>
      </c>
      <c r="H297" s="28">
        <v>9</v>
      </c>
      <c r="I297" s="28">
        <v>10</v>
      </c>
      <c r="J297" s="28">
        <v>130</v>
      </c>
      <c r="K297" s="50"/>
      <c r="L297" s="121">
        <v>19</v>
      </c>
    </row>
    <row r="298" spans="1:12" ht="12.95" customHeight="1" x14ac:dyDescent="0.25">
      <c r="A298" s="24"/>
      <c r="B298" s="25"/>
      <c r="C298" s="80"/>
      <c r="D298" s="49"/>
      <c r="E298" s="61"/>
      <c r="F298" s="52"/>
      <c r="G298" s="52"/>
      <c r="H298" s="52"/>
      <c r="I298" s="52"/>
      <c r="J298" s="52"/>
      <c r="K298" s="50"/>
      <c r="L298" s="121"/>
    </row>
    <row r="299" spans="1:12" ht="12.95" customHeight="1" thickBot="1" x14ac:dyDescent="0.3">
      <c r="A299" s="46"/>
      <c r="B299" s="47"/>
      <c r="C299" s="81"/>
      <c r="D299" s="53" t="s">
        <v>5</v>
      </c>
      <c r="E299" s="34"/>
      <c r="F299" s="35">
        <f>F296+F297+F298</f>
        <v>240</v>
      </c>
      <c r="G299" s="35">
        <f t="shared" ref="G299:J299" si="78">G296+G297+G298</f>
        <v>7</v>
      </c>
      <c r="H299" s="35">
        <f t="shared" si="78"/>
        <v>13</v>
      </c>
      <c r="I299" s="35">
        <f t="shared" si="78"/>
        <v>30</v>
      </c>
      <c r="J299" s="35">
        <f t="shared" si="78"/>
        <v>251</v>
      </c>
      <c r="K299" s="36"/>
      <c r="L299" s="112">
        <f t="shared" ref="L299" si="79">L296+L297+L298</f>
        <v>93.4</v>
      </c>
    </row>
    <row r="300" spans="1:12" ht="12.95" customHeight="1" x14ac:dyDescent="0.25">
      <c r="A300" s="18">
        <v>2</v>
      </c>
      <c r="B300" s="19">
        <f>B277</f>
        <v>10</v>
      </c>
      <c r="C300" s="72" t="s">
        <v>97</v>
      </c>
      <c r="D300" s="20" t="s">
        <v>105</v>
      </c>
      <c r="E300" s="75" t="s">
        <v>2</v>
      </c>
      <c r="F300" s="27">
        <v>200</v>
      </c>
      <c r="G300" s="28">
        <v>1.6</v>
      </c>
      <c r="H300" s="28">
        <v>1.35</v>
      </c>
      <c r="I300" s="28">
        <v>2</v>
      </c>
      <c r="J300" s="28">
        <v>19</v>
      </c>
      <c r="K300" s="57">
        <v>378</v>
      </c>
      <c r="L300" s="120">
        <v>3.3</v>
      </c>
    </row>
    <row r="301" spans="1:12" ht="12.95" customHeight="1" x14ac:dyDescent="0.25">
      <c r="A301" s="24"/>
      <c r="B301" s="25"/>
      <c r="C301" s="74"/>
      <c r="D301" s="54" t="s">
        <v>86</v>
      </c>
      <c r="E301" s="75" t="s">
        <v>11</v>
      </c>
      <c r="F301" s="28">
        <v>100</v>
      </c>
      <c r="G301" s="28">
        <v>12</v>
      </c>
      <c r="H301" s="28">
        <v>13</v>
      </c>
      <c r="I301" s="28">
        <v>5</v>
      </c>
      <c r="J301" s="28">
        <v>185</v>
      </c>
      <c r="K301" s="28">
        <v>260</v>
      </c>
      <c r="L301" s="115">
        <v>30.46</v>
      </c>
    </row>
    <row r="302" spans="1:12" ht="12.95" customHeight="1" x14ac:dyDescent="0.25">
      <c r="A302" s="24"/>
      <c r="B302" s="25"/>
      <c r="C302" s="74"/>
      <c r="D302" s="54" t="s">
        <v>87</v>
      </c>
      <c r="E302" s="75" t="s">
        <v>21</v>
      </c>
      <c r="F302" s="28">
        <v>180</v>
      </c>
      <c r="G302" s="28">
        <v>6</v>
      </c>
      <c r="H302" s="28">
        <v>10</v>
      </c>
      <c r="I302" s="28">
        <v>22</v>
      </c>
      <c r="J302" s="28">
        <v>289</v>
      </c>
      <c r="K302" s="28">
        <v>128</v>
      </c>
      <c r="L302" s="115">
        <v>12.8</v>
      </c>
    </row>
    <row r="303" spans="1:12" ht="12.95" customHeight="1" x14ac:dyDescent="0.25">
      <c r="A303" s="24"/>
      <c r="B303" s="25"/>
      <c r="C303" s="74"/>
      <c r="D303" s="26" t="s">
        <v>89</v>
      </c>
      <c r="E303" s="75" t="s">
        <v>12</v>
      </c>
      <c r="F303" s="28">
        <v>40</v>
      </c>
      <c r="G303" s="28">
        <v>4.26</v>
      </c>
      <c r="H303" s="28">
        <v>0.66</v>
      </c>
      <c r="I303" s="28">
        <v>27.8</v>
      </c>
      <c r="J303" s="28">
        <v>118</v>
      </c>
      <c r="K303" s="50"/>
      <c r="L303" s="115">
        <v>1.95</v>
      </c>
    </row>
    <row r="304" spans="1:12" ht="12.95" customHeight="1" x14ac:dyDescent="0.25">
      <c r="A304" s="24"/>
      <c r="B304" s="25"/>
      <c r="C304" s="74"/>
      <c r="D304" s="26" t="s">
        <v>90</v>
      </c>
      <c r="E304" s="75" t="s">
        <v>4</v>
      </c>
      <c r="F304" s="28">
        <v>40</v>
      </c>
      <c r="G304" s="28">
        <v>2</v>
      </c>
      <c r="H304" s="28"/>
      <c r="I304" s="28">
        <v>22</v>
      </c>
      <c r="J304" s="28">
        <v>71</v>
      </c>
      <c r="K304" s="50"/>
      <c r="L304" s="115">
        <v>1.95</v>
      </c>
    </row>
    <row r="305" spans="1:12" ht="12.95" customHeight="1" thickBot="1" x14ac:dyDescent="0.3">
      <c r="A305" s="46"/>
      <c r="B305" s="47"/>
      <c r="C305" s="78"/>
      <c r="D305" s="53" t="s">
        <v>5</v>
      </c>
      <c r="E305" s="82"/>
      <c r="F305" s="55">
        <f>F300+F301+F303+F304+F302</f>
        <v>560</v>
      </c>
      <c r="G305" s="55">
        <f t="shared" ref="G305:J305" si="80">G300+G301+G303+G304+G302</f>
        <v>25.86</v>
      </c>
      <c r="H305" s="55">
        <f t="shared" si="80"/>
        <v>25.009999999999998</v>
      </c>
      <c r="I305" s="55">
        <f t="shared" si="80"/>
        <v>78.8</v>
      </c>
      <c r="J305" s="55">
        <f t="shared" si="80"/>
        <v>682</v>
      </c>
      <c r="K305" s="56"/>
      <c r="L305" s="126">
        <f t="shared" ref="L305" si="81">L300+L301+L303+L304+L302</f>
        <v>50.460000000000008</v>
      </c>
    </row>
    <row r="306" spans="1:12" ht="12.95" customHeight="1" thickBot="1" x14ac:dyDescent="0.3">
      <c r="A306" s="65">
        <f>A277</f>
        <v>2</v>
      </c>
      <c r="B306" s="66">
        <f>B277</f>
        <v>10</v>
      </c>
      <c r="C306" s="136" t="s">
        <v>91</v>
      </c>
      <c r="D306" s="137"/>
      <c r="E306" s="138"/>
      <c r="F306" s="68">
        <f>F281+F287+F295+F299+F305</f>
        <v>2760</v>
      </c>
      <c r="G306" s="68">
        <f>G281+G287+G295+G299+G305</f>
        <v>106.11</v>
      </c>
      <c r="H306" s="68">
        <f>H281+H287+H295+H299+H305</f>
        <v>106</v>
      </c>
      <c r="I306" s="68">
        <f>I281+I287+I295+I299+I305</f>
        <v>389.5</v>
      </c>
      <c r="J306" s="68">
        <f>J281+J287+J295+J299+J305</f>
        <v>2983.92</v>
      </c>
      <c r="K306" s="69"/>
      <c r="L306" s="127">
        <f>L281+L287+L295+L299+L305</f>
        <v>332.2600000000001</v>
      </c>
    </row>
  </sheetData>
  <mergeCells count="16">
    <mergeCell ref="I2:K2"/>
    <mergeCell ref="C34:D34"/>
    <mergeCell ref="C1:D1"/>
    <mergeCell ref="E1:F1"/>
    <mergeCell ref="I1:J1"/>
    <mergeCell ref="C93:E93"/>
    <mergeCell ref="C122:E122"/>
    <mergeCell ref="C153:E153"/>
    <mergeCell ref="G1:H1"/>
    <mergeCell ref="G3:H3"/>
    <mergeCell ref="C62:E62"/>
    <mergeCell ref="C306:E306"/>
    <mergeCell ref="C183:E183"/>
    <mergeCell ref="C275:E275"/>
    <mergeCell ref="C244:D244"/>
    <mergeCell ref="C214:D214"/>
  </mergeCells>
  <pageMargins left="0" right="0" top="0.35433070866141736" bottom="0.35433070866141736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новая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ГБОУ ССШИСОО</cp:lastModifiedBy>
  <cp:lastPrinted>2023-10-16T08:03:35Z</cp:lastPrinted>
  <dcterms:created xsi:type="dcterms:W3CDTF">2023-09-01T05:14:43Z</dcterms:created>
  <dcterms:modified xsi:type="dcterms:W3CDTF">2023-10-17T01:49:08Z</dcterms:modified>
</cp:coreProperties>
</file>